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365"/>
  </bookViews>
  <sheets>
    <sheet name="Anexo10" sheetId="1" r:id="rId1"/>
  </sheets>
  <externalReferences>
    <externalReference r:id="rId2"/>
    <externalReference r:id="rId3"/>
  </externalReferences>
  <definedNames>
    <definedName name="_xlnm.Database">[1]Hoja1!$A$1:$E$565</definedName>
  </definedNames>
  <calcPr calcId="145621"/>
</workbook>
</file>

<file path=xl/calcChain.xml><?xml version="1.0" encoding="utf-8"?>
<calcChain xmlns="http://schemas.openxmlformats.org/spreadsheetml/2006/main">
  <c r="E165" i="1" l="1"/>
  <c r="E204" i="1" l="1"/>
  <c r="E212" i="1"/>
  <c r="E211" i="1"/>
  <c r="E210" i="1"/>
  <c r="E209" i="1"/>
  <c r="E208" i="1"/>
  <c r="E207" i="1"/>
  <c r="E206" i="1"/>
  <c r="E205" i="1"/>
  <c r="E203" i="1"/>
  <c r="E202" i="1"/>
  <c r="E215" i="1" s="1"/>
  <c r="I215" i="1"/>
  <c r="G215" i="1"/>
  <c r="M215" i="1"/>
  <c r="D215" i="1"/>
  <c r="H215" i="1"/>
  <c r="K215" i="1"/>
  <c r="L215" i="1"/>
  <c r="J215" i="1" l="1"/>
  <c r="F215" i="1"/>
  <c r="P176" i="1"/>
  <c r="W170" i="1"/>
  <c r="L170" i="1"/>
  <c r="U167" i="1"/>
  <c r="T167" i="1"/>
  <c r="S167" i="1"/>
  <c r="R167" i="1"/>
  <c r="Q167" i="1"/>
  <c r="U166" i="1"/>
  <c r="S166" i="1"/>
  <c r="R166" i="1"/>
  <c r="Q166" i="1"/>
  <c r="U165" i="1"/>
  <c r="S165" i="1"/>
  <c r="R165" i="1"/>
  <c r="Q165" i="1"/>
  <c r="X164" i="1"/>
  <c r="U164" i="1"/>
  <c r="S164" i="1"/>
  <c r="R164" i="1"/>
  <c r="Q164" i="1"/>
  <c r="M170" i="1"/>
  <c r="U163" i="1"/>
  <c r="T163" i="1"/>
  <c r="S163" i="1"/>
  <c r="R163" i="1"/>
  <c r="Q163" i="1"/>
  <c r="V162" i="1"/>
  <c r="V170" i="1" s="1"/>
  <c r="U162" i="1"/>
  <c r="S162" i="1"/>
  <c r="R162" i="1"/>
  <c r="Q162" i="1"/>
  <c r="K170" i="1"/>
  <c r="X161" i="1"/>
  <c r="X170" i="1" s="1"/>
  <c r="U161" i="1"/>
  <c r="S161" i="1"/>
  <c r="R161" i="1"/>
  <c r="Q161" i="1"/>
  <c r="U160" i="1"/>
  <c r="T160" i="1"/>
  <c r="S160" i="1"/>
  <c r="R160" i="1"/>
  <c r="Q160" i="1"/>
  <c r="U159" i="1"/>
  <c r="T159" i="1"/>
  <c r="S159" i="1"/>
  <c r="R159" i="1"/>
  <c r="Q159" i="1"/>
  <c r="I170" i="1"/>
  <c r="U158" i="1"/>
  <c r="S158" i="1"/>
  <c r="R158" i="1"/>
  <c r="Q158" i="1"/>
  <c r="S157" i="1"/>
  <c r="R157" i="1"/>
  <c r="Q157" i="1"/>
  <c r="D170" i="1"/>
  <c r="B127" i="1"/>
  <c r="J122" i="1"/>
  <c r="F122" i="1"/>
  <c r="D122" i="1"/>
  <c r="J119" i="1"/>
  <c r="H119" i="1"/>
  <c r="G119" i="1"/>
  <c r="F119" i="1"/>
  <c r="E119" i="1" s="1"/>
  <c r="J118" i="1"/>
  <c r="H118" i="1"/>
  <c r="G118" i="1"/>
  <c r="F118" i="1"/>
  <c r="E118" i="1"/>
  <c r="J117" i="1"/>
  <c r="H117" i="1"/>
  <c r="G117" i="1"/>
  <c r="F117" i="1"/>
  <c r="E117" i="1" s="1"/>
  <c r="J116" i="1"/>
  <c r="H116" i="1"/>
  <c r="G116" i="1"/>
  <c r="E116" i="1" s="1"/>
  <c r="F116" i="1"/>
  <c r="J115" i="1"/>
  <c r="H115" i="1"/>
  <c r="G115" i="1"/>
  <c r="F115" i="1"/>
  <c r="E115" i="1" s="1"/>
  <c r="K114" i="1"/>
  <c r="K122" i="1" s="1"/>
  <c r="J114" i="1"/>
  <c r="H114" i="1"/>
  <c r="G114" i="1"/>
  <c r="F114" i="1"/>
  <c r="E114" i="1" s="1"/>
  <c r="M113" i="1"/>
  <c r="M122" i="1" s="1"/>
  <c r="L113" i="1"/>
  <c r="L122" i="1" s="1"/>
  <c r="J113" i="1"/>
  <c r="I113" i="1"/>
  <c r="H113" i="1"/>
  <c r="G113" i="1"/>
  <c r="F113" i="1"/>
  <c r="E113" i="1" s="1"/>
  <c r="J112" i="1"/>
  <c r="I112" i="1"/>
  <c r="H112" i="1"/>
  <c r="G112" i="1"/>
  <c r="F112" i="1"/>
  <c r="E112" i="1" s="1"/>
  <c r="J111" i="1"/>
  <c r="I111" i="1"/>
  <c r="I122" i="1" s="1"/>
  <c r="H111" i="1"/>
  <c r="G111" i="1"/>
  <c r="F111" i="1"/>
  <c r="E111" i="1" s="1"/>
  <c r="J110" i="1"/>
  <c r="H110" i="1"/>
  <c r="G110" i="1"/>
  <c r="E110" i="1" s="1"/>
  <c r="F110" i="1"/>
  <c r="J109" i="1"/>
  <c r="H109" i="1"/>
  <c r="H122" i="1" s="1"/>
  <c r="G109" i="1"/>
  <c r="G122" i="1" s="1"/>
  <c r="F109" i="1"/>
  <c r="E109" i="1" s="1"/>
  <c r="E122" i="1" s="1"/>
  <c r="L79" i="1"/>
  <c r="L127" i="1" s="1"/>
  <c r="H79" i="1"/>
  <c r="H127" i="1" s="1"/>
  <c r="E79" i="1"/>
  <c r="E127" i="1" s="1"/>
  <c r="B79" i="1"/>
  <c r="M74" i="1"/>
  <c r="D74" i="1"/>
  <c r="J71" i="1"/>
  <c r="H71" i="1"/>
  <c r="G71" i="1"/>
  <c r="F71" i="1"/>
  <c r="E71" i="1" s="1"/>
  <c r="J70" i="1"/>
  <c r="H70" i="1"/>
  <c r="G70" i="1"/>
  <c r="F70" i="1"/>
  <c r="E70" i="1" s="1"/>
  <c r="J69" i="1"/>
  <c r="H69" i="1"/>
  <c r="G69" i="1"/>
  <c r="F69" i="1"/>
  <c r="E69" i="1"/>
  <c r="J68" i="1"/>
  <c r="H68" i="1"/>
  <c r="G68" i="1"/>
  <c r="F68" i="1"/>
  <c r="E68" i="1" s="1"/>
  <c r="J67" i="1"/>
  <c r="H67" i="1"/>
  <c r="G67" i="1"/>
  <c r="F67" i="1"/>
  <c r="E67" i="1" s="1"/>
  <c r="K66" i="1"/>
  <c r="K74" i="1" s="1"/>
  <c r="J66" i="1"/>
  <c r="H66" i="1"/>
  <c r="G66" i="1"/>
  <c r="F66" i="1"/>
  <c r="E66" i="1"/>
  <c r="M65" i="1"/>
  <c r="L65" i="1"/>
  <c r="L74" i="1" s="1"/>
  <c r="J65" i="1"/>
  <c r="I65" i="1"/>
  <c r="H65" i="1"/>
  <c r="G65" i="1"/>
  <c r="F65" i="1"/>
  <c r="E65" i="1"/>
  <c r="J64" i="1"/>
  <c r="I64" i="1"/>
  <c r="H64" i="1"/>
  <c r="G64" i="1"/>
  <c r="E64" i="1" s="1"/>
  <c r="F64" i="1"/>
  <c r="J63" i="1"/>
  <c r="I63" i="1"/>
  <c r="I74" i="1" s="1"/>
  <c r="H63" i="1"/>
  <c r="G63" i="1"/>
  <c r="F63" i="1"/>
  <c r="E63" i="1"/>
  <c r="J62" i="1"/>
  <c r="H62" i="1"/>
  <c r="G62" i="1"/>
  <c r="F62" i="1"/>
  <c r="E62" i="1" s="1"/>
  <c r="J61" i="1"/>
  <c r="J74" i="1" s="1"/>
  <c r="H61" i="1"/>
  <c r="H74" i="1" s="1"/>
  <c r="G61" i="1"/>
  <c r="G74" i="1" s="1"/>
  <c r="F61" i="1"/>
  <c r="F74" i="1" s="1"/>
  <c r="L26" i="1"/>
  <c r="H26" i="1"/>
  <c r="D26" i="1"/>
  <c r="J23" i="1"/>
  <c r="H23" i="1"/>
  <c r="G23" i="1"/>
  <c r="F23" i="1"/>
  <c r="E23" i="1" s="1"/>
  <c r="J22" i="1"/>
  <c r="H22" i="1"/>
  <c r="G22" i="1"/>
  <c r="E22" i="1" s="1"/>
  <c r="F22" i="1"/>
  <c r="J21" i="1"/>
  <c r="H21" i="1"/>
  <c r="G21" i="1"/>
  <c r="F21" i="1"/>
  <c r="E21" i="1" s="1"/>
  <c r="J20" i="1"/>
  <c r="H20" i="1"/>
  <c r="G20" i="1"/>
  <c r="F20" i="1"/>
  <c r="E20" i="1"/>
  <c r="J19" i="1"/>
  <c r="H19" i="1"/>
  <c r="G19" i="1"/>
  <c r="F19" i="1"/>
  <c r="E19" i="1" s="1"/>
  <c r="K18" i="1"/>
  <c r="K26" i="1" s="1"/>
  <c r="J18" i="1"/>
  <c r="H18" i="1"/>
  <c r="G18" i="1"/>
  <c r="F18" i="1"/>
  <c r="E18" i="1" s="1"/>
  <c r="M17" i="1"/>
  <c r="M26" i="1" s="1"/>
  <c r="L17" i="1"/>
  <c r="J17" i="1"/>
  <c r="I17" i="1"/>
  <c r="H17" i="1"/>
  <c r="G17" i="1"/>
  <c r="F17" i="1"/>
  <c r="E17" i="1" s="1"/>
  <c r="J16" i="1"/>
  <c r="I16" i="1"/>
  <c r="H16" i="1"/>
  <c r="G16" i="1"/>
  <c r="F16" i="1"/>
  <c r="E16" i="1" s="1"/>
  <c r="J15" i="1"/>
  <c r="I15" i="1"/>
  <c r="I26" i="1" s="1"/>
  <c r="H15" i="1"/>
  <c r="G15" i="1"/>
  <c r="F15" i="1"/>
  <c r="E15" i="1" s="1"/>
  <c r="J14" i="1"/>
  <c r="H14" i="1"/>
  <c r="G14" i="1"/>
  <c r="F14" i="1"/>
  <c r="E14" i="1"/>
  <c r="J13" i="1"/>
  <c r="J26" i="1" s="1"/>
  <c r="H13" i="1"/>
  <c r="G13" i="1"/>
  <c r="G26" i="1" s="1"/>
  <c r="F13" i="1"/>
  <c r="F26" i="1" s="1"/>
  <c r="P158" i="1" l="1"/>
  <c r="P157" i="1"/>
  <c r="P161" i="1"/>
  <c r="P160" i="1"/>
  <c r="E167" i="1"/>
  <c r="P167" i="1"/>
  <c r="E161" i="1"/>
  <c r="P162" i="1"/>
  <c r="R170" i="1"/>
  <c r="P165" i="1"/>
  <c r="F170" i="1"/>
  <c r="E158" i="1"/>
  <c r="E159" i="1"/>
  <c r="T170" i="1"/>
  <c r="E160" i="1"/>
  <c r="E163" i="1"/>
  <c r="E164" i="1"/>
  <c r="P166" i="1"/>
  <c r="G170" i="1"/>
  <c r="S170" i="1"/>
  <c r="P159" i="1"/>
  <c r="P164" i="1"/>
  <c r="E166" i="1"/>
  <c r="H170" i="1"/>
  <c r="J170" i="1"/>
  <c r="U170" i="1"/>
  <c r="E162" i="1"/>
  <c r="P163" i="1"/>
  <c r="E13" i="1"/>
  <c r="E26" i="1" s="1"/>
  <c r="Q170" i="1"/>
  <c r="E157" i="1"/>
  <c r="E61" i="1"/>
  <c r="E74" i="1" s="1"/>
  <c r="P170" i="1" l="1"/>
  <c r="E170" i="1"/>
</calcChain>
</file>

<file path=xl/sharedStrings.xml><?xml version="1.0" encoding="utf-8"?>
<sst xmlns="http://schemas.openxmlformats.org/spreadsheetml/2006/main" count="267" uniqueCount="77">
  <si>
    <t>CONCENTRADO DEL GASTO TRIMESTRAL POR CAPITULO Y DEPENDENCIA</t>
  </si>
  <si>
    <t>AYUNTAMIENTO DE:  SANTA ANA, SONORA</t>
  </si>
  <si>
    <t>FALTA INFORMACION PRESUPUESTO</t>
  </si>
  <si>
    <t>PERIODO: 2do Trimestre del 1º de Julio al 31 de Julio 2009</t>
  </si>
  <si>
    <t>ANEXO  10</t>
  </si>
  <si>
    <t>TOTAL</t>
  </si>
  <si>
    <t>CLA</t>
  </si>
  <si>
    <t>PRESUPUESTO</t>
  </si>
  <si>
    <t xml:space="preserve">EJERCIDO EN </t>
  </si>
  <si>
    <t>SERVICIOS</t>
  </si>
  <si>
    <t>MATERIALES Y</t>
  </si>
  <si>
    <t>TRANSFEREN.</t>
  </si>
  <si>
    <t>MUEBLES E</t>
  </si>
  <si>
    <t xml:space="preserve">INVERSION </t>
  </si>
  <si>
    <t>EGRESOS</t>
  </si>
  <si>
    <t>DEUDA</t>
  </si>
  <si>
    <t>VE</t>
  </si>
  <si>
    <t>DEPENDENCIA</t>
  </si>
  <si>
    <t>DEL TRIMESTRE</t>
  </si>
  <si>
    <t>EL MES</t>
  </si>
  <si>
    <t>PERSONALES</t>
  </si>
  <si>
    <t>SUMINISTROS</t>
  </si>
  <si>
    <t>GENERALES</t>
  </si>
  <si>
    <t>DE REC. FISC.</t>
  </si>
  <si>
    <t>INMUEBLES</t>
  </si>
  <si>
    <t>INFRAESTRUCT</t>
  </si>
  <si>
    <t>EXTRAORDIN.</t>
  </si>
  <si>
    <t>PUBLICA</t>
  </si>
  <si>
    <t>AYUNTAMIENTO</t>
  </si>
  <si>
    <t>SINDICATURA</t>
  </si>
  <si>
    <t>PRESIDENCIA</t>
  </si>
  <si>
    <t>SECRETARIA</t>
  </si>
  <si>
    <t>TESORERIA</t>
  </si>
  <si>
    <t>OBRAS PUBLICAS  MPALES</t>
  </si>
  <si>
    <t>DIR. DE SVCIOS PUBLICOS</t>
  </si>
  <si>
    <t>DIR. DE SEGURIDAD PUBLICA</t>
  </si>
  <si>
    <t>ORG.CONTROL Y EV.GUBERN</t>
  </si>
  <si>
    <t>DIRC. DESARROLLO SOCIAL</t>
  </si>
  <si>
    <t>DESARROLLO ECONOMICO</t>
  </si>
  <si>
    <t>C. Luis Alfredo Bernal Ainza</t>
  </si>
  <si>
    <t>C. Ignacio Sesma Sanchez</t>
  </si>
  <si>
    <t>C. Gabriela Martinez De la Cruz</t>
  </si>
  <si>
    <t>C. Ana Mariza Salazar Ortiz</t>
  </si>
  <si>
    <t>Presidente</t>
  </si>
  <si>
    <t>Secretario</t>
  </si>
  <si>
    <t>Sindico</t>
  </si>
  <si>
    <t>Tesorero</t>
  </si>
  <si>
    <t>PERIODO: 2do Trimestre del 1º de Agosto al 31 de Agosto de 2009</t>
  </si>
  <si>
    <t>PERIODO: 2do Trimestre del 1º de Septiembre al 30 de Septiembre 2009</t>
  </si>
  <si>
    <t>MUNICIPIO DE:  SANTA ANA, SONORA</t>
  </si>
  <si>
    <t>ANEXO 10</t>
  </si>
  <si>
    <t>INVERSIONES</t>
  </si>
  <si>
    <t>EL TRIMESTRE</t>
  </si>
  <si>
    <t>ASIGNACIONES</t>
  </si>
  <si>
    <t>FINANCIERAS</t>
  </si>
  <si>
    <t>AY</t>
  </si>
  <si>
    <t>SIN</t>
  </si>
  <si>
    <t>PM</t>
  </si>
  <si>
    <t>SM</t>
  </si>
  <si>
    <t>TM</t>
  </si>
  <si>
    <t>DOP</t>
  </si>
  <si>
    <t>DSP</t>
  </si>
  <si>
    <t>DSPM</t>
  </si>
  <si>
    <t>OCE</t>
  </si>
  <si>
    <t>DDS</t>
  </si>
  <si>
    <t>IMD</t>
  </si>
  <si>
    <t>INST. MPAL. DEL DEPORTE</t>
  </si>
  <si>
    <t>Declaramos bajo protesta de decir verdad que los estados financieros y sus notas son razonablemente correctos y son propiedad del emisor.</t>
  </si>
  <si>
    <t>____________________________________</t>
  </si>
  <si>
    <t>ARQ. Javier Francisco Moreno Davila</t>
  </si>
  <si>
    <t>C.P. Luis Vea Machado</t>
  </si>
  <si>
    <t>Presidente Municipal</t>
  </si>
  <si>
    <t>Tesorero Municipal</t>
  </si>
  <si>
    <t xml:space="preserve">EJERCIDO </t>
  </si>
  <si>
    <t>DEL 1 DE OCTUBRE AL 31 DICIEMBRE 2017</t>
  </si>
  <si>
    <t>DEL 1 DE ENERO AL 31 DE DICIEMBRE 2017</t>
  </si>
  <si>
    <t>A DIC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</si>
</sst>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_(* #,##0.00_);_(* \(#,##0.00\);_(* &quot;-&quot;??_);_(@_)"/>
    <numFmt numFmtId="167" formatCode="_-* #,##0.00\ _P_t_s_-;\-* #,##0.00\ _P_t_s_-;_-* &quot;-&quot;??\ _P_t_s_-;_-@_-"/>
  </numFmts>
  <fonts count="13" x14ac:knownFonts="1">
    <font>
      <sz val="10"/>
      <name val="Arial"/>
    </font>
    <font>
      <sz val="11"/>
      <color theme="1"/>
      <name val="Calibri"/>
      <family val="2"/>
      <scheme val="minor"/>
    </font>
    <font>
      <sz val="10"/>
      <name val="Arial"/>
      <family val="2"/>
    </font>
    <font>
      <sz val="10"/>
      <name val="Tahoma"/>
      <family val="2"/>
    </font>
    <font>
      <sz val="20"/>
      <name val="Tahoma"/>
      <family val="2"/>
    </font>
    <font>
      <b/>
      <sz val="12"/>
      <name val="Tahoma"/>
      <family val="2"/>
    </font>
    <font>
      <b/>
      <sz val="10"/>
      <name val="Tahoma"/>
      <family val="2"/>
    </font>
    <font>
      <b/>
      <sz val="7"/>
      <name val="Tahoma"/>
      <family val="2"/>
    </font>
    <font>
      <b/>
      <sz val="8"/>
      <name val="Tahoma"/>
      <family val="2"/>
    </font>
    <font>
      <sz val="10"/>
      <name val="Arial"/>
      <family val="2"/>
    </font>
    <font>
      <sz val="8"/>
      <name val="Tahoma"/>
      <family val="2"/>
    </font>
    <font>
      <sz val="8"/>
      <name val="Arial"/>
      <family val="2"/>
    </font>
    <font>
      <sz val="11"/>
      <color indexed="8"/>
      <name val="Calibri"/>
      <family val="2"/>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diagonal/>
    </border>
  </borders>
  <cellStyleXfs count="36">
    <xf numFmtId="0" fontId="0" fillId="0" borderId="0"/>
    <xf numFmtId="164" fontId="2" fillId="0" borderId="0" applyFont="0" applyFill="0" applyBorder="0" applyAlignment="0" applyProtection="0"/>
    <xf numFmtId="0" fontId="2" fillId="0" borderId="0"/>
    <xf numFmtId="165" fontId="9"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164" fontId="3" fillId="0" borderId="0" xfId="1" applyFont="1"/>
    <xf numFmtId="0" fontId="3" fillId="0" borderId="0" xfId="2" applyFont="1"/>
    <xf numFmtId="0" fontId="6" fillId="0" borderId="0" xfId="2" applyFont="1"/>
    <xf numFmtId="0" fontId="3" fillId="2" borderId="0" xfId="2" applyFont="1" applyFill="1"/>
    <xf numFmtId="0" fontId="6" fillId="0" borderId="0" xfId="2" applyFont="1" applyAlignment="1"/>
    <xf numFmtId="43" fontId="3" fillId="0" borderId="0" xfId="2" applyNumberFormat="1" applyFont="1"/>
    <xf numFmtId="0" fontId="3" fillId="0" borderId="1" xfId="2" applyFont="1" applyFill="1" applyBorder="1"/>
    <xf numFmtId="0" fontId="3" fillId="0" borderId="2" xfId="2" applyFont="1" applyFill="1" applyBorder="1"/>
    <xf numFmtId="0" fontId="7" fillId="0" borderId="2" xfId="2" applyFont="1" applyFill="1" applyBorder="1" applyAlignment="1">
      <alignment horizontal="center"/>
    </xf>
    <xf numFmtId="0" fontId="7" fillId="0" borderId="3" xfId="2" applyFont="1" applyFill="1" applyBorder="1" applyAlignment="1">
      <alignment horizontal="center"/>
    </xf>
    <xf numFmtId="0" fontId="8" fillId="0" borderId="4" xfId="2" applyFont="1" applyFill="1" applyBorder="1" applyAlignment="1">
      <alignment horizontal="center"/>
    </xf>
    <xf numFmtId="0" fontId="6" fillId="0" borderId="5" xfId="2" applyFont="1" applyFill="1" applyBorder="1"/>
    <xf numFmtId="0" fontId="8" fillId="0" borderId="5" xfId="2" applyFont="1" applyFill="1" applyBorder="1" applyAlignment="1">
      <alignment horizontal="center"/>
    </xf>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6" fillId="0" borderId="9" xfId="2" applyFont="1" applyFill="1" applyBorder="1" applyAlignment="1">
      <alignment horizontal="center"/>
    </xf>
    <xf numFmtId="0" fontId="8" fillId="0" borderId="10" xfId="2" applyFont="1" applyFill="1" applyBorder="1" applyAlignment="1">
      <alignment horizontal="center"/>
    </xf>
    <xf numFmtId="0" fontId="8" fillId="0" borderId="11" xfId="2" applyFont="1" applyFill="1" applyBorder="1" applyAlignment="1">
      <alignment horizontal="center"/>
    </xf>
    <xf numFmtId="1" fontId="3" fillId="0" borderId="12" xfId="2" applyNumberFormat="1" applyFont="1" applyBorder="1" applyAlignment="1">
      <alignment horizontal="center"/>
    </xf>
    <xf numFmtId="0" fontId="3" fillId="0" borderId="0" xfId="2" applyFont="1" applyBorder="1"/>
    <xf numFmtId="165" fontId="3" fillId="0" borderId="5" xfId="3" applyFont="1" applyBorder="1"/>
    <xf numFmtId="165" fontId="3" fillId="0" borderId="0" xfId="3" applyFont="1" applyBorder="1"/>
    <xf numFmtId="165" fontId="3" fillId="0" borderId="13" xfId="3" applyFont="1" applyBorder="1"/>
    <xf numFmtId="0" fontId="3" fillId="0" borderId="12" xfId="2" applyFont="1" applyBorder="1" applyAlignment="1">
      <alignment horizontal="center"/>
    </xf>
    <xf numFmtId="0" fontId="3" fillId="0" borderId="0" xfId="2" applyFont="1" applyFill="1" applyBorder="1"/>
    <xf numFmtId="0" fontId="3" fillId="0" borderId="14" xfId="2" applyFont="1" applyBorder="1" applyAlignment="1">
      <alignment horizontal="center"/>
    </xf>
    <xf numFmtId="0" fontId="3" fillId="0" borderId="15" xfId="2" applyFont="1" applyBorder="1"/>
    <xf numFmtId="165" fontId="3" fillId="0" borderId="10" xfId="3" applyFont="1" applyBorder="1"/>
    <xf numFmtId="165" fontId="3" fillId="0" borderId="11" xfId="3" applyFont="1" applyBorder="1"/>
    <xf numFmtId="165" fontId="3" fillId="0" borderId="0" xfId="2" applyNumberFormat="1" applyFont="1"/>
    <xf numFmtId="0" fontId="3" fillId="0" borderId="0" xfId="2" applyFont="1" applyAlignment="1">
      <alignment horizontal="center"/>
    </xf>
    <xf numFmtId="0" fontId="3" fillId="3" borderId="1" xfId="2" applyFont="1" applyFill="1" applyBorder="1"/>
    <xf numFmtId="0" fontId="3" fillId="3" borderId="2" xfId="2" applyFont="1" applyFill="1" applyBorder="1"/>
    <xf numFmtId="0" fontId="7" fillId="3" borderId="2" xfId="2" applyFont="1" applyFill="1" applyBorder="1" applyAlignment="1">
      <alignment horizontal="center"/>
    </xf>
    <xf numFmtId="0" fontId="7" fillId="3" borderId="3" xfId="2" applyFont="1" applyFill="1" applyBorder="1" applyAlignment="1">
      <alignment horizontal="center"/>
    </xf>
    <xf numFmtId="0" fontId="8" fillId="3" borderId="4" xfId="2" applyFont="1" applyFill="1" applyBorder="1" applyAlignment="1">
      <alignment horizontal="center"/>
    </xf>
    <xf numFmtId="0" fontId="6" fillId="3" borderId="5" xfId="2" applyFont="1" applyFill="1" applyBorder="1"/>
    <xf numFmtId="0" fontId="8" fillId="3" borderId="5" xfId="2" applyFont="1" applyFill="1" applyBorder="1" applyAlignment="1">
      <alignment horizontal="center"/>
    </xf>
    <xf numFmtId="0" fontId="8" fillId="3" borderId="6" xfId="2" applyFont="1" applyFill="1" applyBorder="1" applyAlignment="1">
      <alignment horizontal="center"/>
    </xf>
    <xf numFmtId="0" fontId="8" fillId="3" borderId="7" xfId="2" applyFont="1" applyFill="1" applyBorder="1" applyAlignment="1">
      <alignment horizontal="center"/>
    </xf>
    <xf numFmtId="0" fontId="8" fillId="3" borderId="8" xfId="2" applyFont="1" applyFill="1" applyBorder="1" applyAlignment="1">
      <alignment horizontal="center"/>
    </xf>
    <xf numFmtId="0" fontId="6" fillId="3" borderId="9" xfId="2" applyFont="1" applyFill="1" applyBorder="1" applyAlignment="1">
      <alignment horizontal="center"/>
    </xf>
    <xf numFmtId="0" fontId="8" fillId="3" borderId="10" xfId="2" applyFont="1" applyFill="1" applyBorder="1" applyAlignment="1">
      <alignment horizontal="center"/>
    </xf>
    <xf numFmtId="0" fontId="8" fillId="3" borderId="11" xfId="2" applyFont="1" applyFill="1" applyBorder="1" applyAlignment="1">
      <alignment horizontal="center"/>
    </xf>
    <xf numFmtId="165" fontId="10" fillId="0" borderId="10" xfId="3" applyFont="1" applyBorder="1"/>
    <xf numFmtId="0" fontId="6" fillId="0" borderId="0" xfId="2" applyFont="1" applyBorder="1"/>
    <xf numFmtId="0" fontId="3" fillId="0" borderId="0" xfId="2" applyFont="1" applyBorder="1" applyAlignment="1">
      <alignment horizontal="right"/>
    </xf>
    <xf numFmtId="0" fontId="6" fillId="0" borderId="0" xfId="2" applyFont="1" applyBorder="1" applyAlignment="1"/>
    <xf numFmtId="0" fontId="6" fillId="0" borderId="0" xfId="2" applyFont="1" applyBorder="1" applyAlignment="1">
      <alignment horizontal="right"/>
    </xf>
    <xf numFmtId="43" fontId="3" fillId="0" borderId="0" xfId="2" applyNumberFormat="1" applyFont="1" applyBorder="1"/>
    <xf numFmtId="4" fontId="3" fillId="0" borderId="5" xfId="3" applyNumberFormat="1" applyFont="1" applyBorder="1" applyProtection="1">
      <protection locked="0"/>
    </xf>
    <xf numFmtId="4" fontId="3" fillId="0" borderId="0" xfId="3" applyNumberFormat="1" applyFont="1" applyBorder="1"/>
    <xf numFmtId="4" fontId="3" fillId="0" borderId="5" xfId="3" applyNumberFormat="1" applyFont="1" applyBorder="1"/>
    <xf numFmtId="4" fontId="3" fillId="0" borderId="3" xfId="3" applyNumberFormat="1" applyFont="1" applyBorder="1"/>
    <xf numFmtId="4" fontId="3" fillId="0" borderId="17" xfId="3" applyNumberFormat="1" applyFont="1" applyBorder="1"/>
    <xf numFmtId="4" fontId="3" fillId="0" borderId="10" xfId="3" applyNumberFormat="1" applyFont="1" applyFill="1" applyBorder="1"/>
    <xf numFmtId="4" fontId="3" fillId="0" borderId="10" xfId="3" applyNumberFormat="1" applyFont="1" applyBorder="1"/>
    <xf numFmtId="4" fontId="3" fillId="0" borderId="11" xfId="3" applyNumberFormat="1" applyFont="1" applyBorder="1"/>
    <xf numFmtId="0" fontId="10" fillId="0" borderId="0" xfId="0" applyFont="1"/>
    <xf numFmtId="165" fontId="3" fillId="0" borderId="0" xfId="3" applyFont="1"/>
    <xf numFmtId="4" fontId="3" fillId="0" borderId="0" xfId="2" applyNumberFormat="1" applyFont="1"/>
    <xf numFmtId="0" fontId="3" fillId="0" borderId="0" xfId="2" applyFont="1" applyBorder="1" applyAlignment="1"/>
    <xf numFmtId="0" fontId="3" fillId="0" borderId="0" xfId="2" applyFont="1" applyAlignment="1"/>
    <xf numFmtId="4" fontId="3" fillId="0" borderId="0" xfId="3" applyNumberFormat="1" applyFont="1" applyFill="1" applyBorder="1"/>
    <xf numFmtId="165" fontId="10" fillId="0" borderId="0" xfId="2" applyNumberFormat="1" applyFont="1"/>
    <xf numFmtId="4" fontId="10" fillId="0" borderId="0" xfId="2" applyNumberFormat="1" applyFont="1"/>
    <xf numFmtId="17" fontId="8" fillId="0" borderId="10" xfId="2" applyNumberFormat="1" applyFont="1" applyFill="1" applyBorder="1" applyAlignment="1">
      <alignment horizontal="center"/>
    </xf>
    <xf numFmtId="4" fontId="3" fillId="0" borderId="5" xfId="2" applyNumberFormat="1" applyFont="1" applyBorder="1"/>
    <xf numFmtId="0" fontId="6" fillId="0" borderId="0" xfId="2" applyFont="1" applyAlignment="1">
      <alignment horizontal="center"/>
    </xf>
    <xf numFmtId="0" fontId="3" fillId="0" borderId="16" xfId="2" applyFont="1" applyBorder="1" applyAlignment="1">
      <alignment horizontal="center"/>
    </xf>
    <xf numFmtId="0" fontId="3" fillId="0" borderId="0" xfId="2" applyFont="1" applyBorder="1" applyAlignment="1">
      <alignment horizontal="center"/>
    </xf>
    <xf numFmtId="0" fontId="5" fillId="0" borderId="0" xfId="2" applyFont="1" applyBorder="1" applyAlignment="1">
      <alignment horizontal="center"/>
    </xf>
    <xf numFmtId="0" fontId="3" fillId="0" borderId="0" xfId="2" applyFont="1" applyAlignment="1">
      <alignment horizontal="center"/>
    </xf>
    <xf numFmtId="0" fontId="4" fillId="0" borderId="0" xfId="2" applyFont="1" applyBorder="1" applyAlignment="1">
      <alignment horizontal="center"/>
    </xf>
    <xf numFmtId="0" fontId="4" fillId="0" borderId="0" xfId="2" applyFont="1" applyAlignment="1">
      <alignment horizontal="center"/>
    </xf>
    <xf numFmtId="0" fontId="5" fillId="0" borderId="0" xfId="2" applyFont="1" applyAlignment="1">
      <alignment horizontal="center"/>
    </xf>
  </cellXfs>
  <cellStyles count="36">
    <cellStyle name="Comma 2" xfId="4"/>
    <cellStyle name="Comma 3" xfId="5"/>
    <cellStyle name="Comma 3 2" xfId="6"/>
    <cellStyle name="Comma 4" xfId="7"/>
    <cellStyle name="Currency 2" xfId="8"/>
    <cellStyle name="Currency 3" xfId="9"/>
    <cellStyle name="Currency 4" xfId="10"/>
    <cellStyle name="Currency 4 2" xfId="11"/>
    <cellStyle name="Currency 5" xfId="12"/>
    <cellStyle name="Euro" xfId="1"/>
    <cellStyle name="Euro 2" xfId="13"/>
    <cellStyle name="Euro 3" xfId="14"/>
    <cellStyle name="Euro 4" xfId="15"/>
    <cellStyle name="Millares 2" xfId="16"/>
    <cellStyle name="Millares 3" xfId="17"/>
    <cellStyle name="Millares 4" xfId="18"/>
    <cellStyle name="Millares 4 2" xfId="19"/>
    <cellStyle name="Moneda 2" xfId="20"/>
    <cellStyle name="Moneda 3" xfId="21"/>
    <cellStyle name="Moneda 3 2" xfId="22"/>
    <cellStyle name="Moneda_ANEXOS 4to Trim 09" xfId="3"/>
    <cellStyle name="Normal" xfId="0" builtinId="0"/>
    <cellStyle name="Normal 2" xfId="23"/>
    <cellStyle name="Normal 2 2" xfId="24"/>
    <cellStyle name="Normal 3" xfId="25"/>
    <cellStyle name="Normal 4" xfId="26"/>
    <cellStyle name="Normal 5" xfId="27"/>
    <cellStyle name="Normal 6" xfId="28"/>
    <cellStyle name="Normal 7" xfId="29"/>
    <cellStyle name="Normal_ANEXOS 4to Trim 09" xfId="2"/>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ANTA%20ANA%202015/TRIMESTRALES%202016/2do%20Trim%20'16%20Municipio%20Santa%20Ana/MUNICIPIO%202DOTRIM%202016/MUNICIPIO%202DOTRIM%202016/Anexos%20II%20Trimestre%202016%20Santa%20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
      <sheetName val="Anexo2"/>
      <sheetName val="Anexo3"/>
      <sheetName val="Anexo4"/>
      <sheetName val="Anexo5"/>
      <sheetName val="Anexo6"/>
      <sheetName val="Anexo7"/>
      <sheetName val="Anexo8"/>
      <sheetName val="justanexo8"/>
      <sheetName val="anexo 8a"/>
      <sheetName val="Anexo9"/>
      <sheetName val="justanexo9"/>
      <sheetName val="Anexo9a"/>
      <sheetName val="Anexo10"/>
      <sheetName val="Anexo11"/>
      <sheetName val="justanexo11"/>
      <sheetName val="Anexo12"/>
      <sheetName val="Anexo13"/>
      <sheetName val="Justanexo13"/>
      <sheetName val="Anexo14 Bancomer. fism"/>
      <sheetName val="Just anexo 14 bancomer"/>
      <sheetName val="Anexo14 banorte fism"/>
      <sheetName val="Just Anexo14"/>
      <sheetName val="Anexo15 banorte"/>
      <sheetName val="Justanexo15"/>
      <sheetName val="Anexo15 bancomer"/>
      <sheetName val="Justanexo.15"/>
      <sheetName val="Anexo 16"/>
      <sheetName val="Anexo17"/>
      <sheetName val="justanexo17"/>
      <sheetName val="Anexo17a"/>
      <sheetName val="Anexo 18"/>
      <sheetName val="Justanexo18"/>
    </sheetNames>
    <sheetDataSet>
      <sheetData sheetId="0" refreshError="1">
        <row r="201">
          <cell r="K201">
            <v>163350</v>
          </cell>
          <cell r="M201">
            <v>326700</v>
          </cell>
        </row>
        <row r="208">
          <cell r="M208">
            <v>1026.3900000000001</v>
          </cell>
        </row>
        <row r="215">
          <cell r="M215">
            <v>335.29999999999995</v>
          </cell>
        </row>
        <row r="221">
          <cell r="M221">
            <v>381540.57</v>
          </cell>
        </row>
        <row r="244">
          <cell r="M244">
            <v>16442.830000000002</v>
          </cell>
        </row>
        <row r="262">
          <cell r="M262">
            <v>133648.44</v>
          </cell>
        </row>
        <row r="279">
          <cell r="M279">
            <v>0</v>
          </cell>
        </row>
        <row r="290">
          <cell r="M290">
            <v>409036.48</v>
          </cell>
        </row>
        <row r="306">
          <cell r="M306">
            <v>68351.040000000008</v>
          </cell>
        </row>
        <row r="325">
          <cell r="M325">
            <v>438470.07</v>
          </cell>
        </row>
        <row r="352">
          <cell r="M352">
            <v>166450.4</v>
          </cell>
        </row>
        <row r="359">
          <cell r="M359">
            <v>0</v>
          </cell>
        </row>
        <row r="365">
          <cell r="M365">
            <v>1824883.79</v>
          </cell>
        </row>
        <row r="386">
          <cell r="M386">
            <v>33433.5</v>
          </cell>
        </row>
        <row r="402">
          <cell r="M402">
            <v>86752.75</v>
          </cell>
        </row>
        <row r="426">
          <cell r="M426">
            <v>1071858.8799999999</v>
          </cell>
        </row>
        <row r="437">
          <cell r="M437">
            <v>0</v>
          </cell>
        </row>
        <row r="451">
          <cell r="M451">
            <v>755879.94</v>
          </cell>
        </row>
        <row r="479">
          <cell r="M479">
            <v>69974.450000000012</v>
          </cell>
        </row>
        <row r="502">
          <cell r="M502">
            <v>111591.06999999999</v>
          </cell>
        </row>
        <row r="527">
          <cell r="M527">
            <v>0</v>
          </cell>
        </row>
        <row r="533">
          <cell r="M533">
            <v>1119462.5</v>
          </cell>
        </row>
        <row r="559">
          <cell r="M559">
            <v>320013.05000000005</v>
          </cell>
        </row>
        <row r="582">
          <cell r="M582">
            <v>388103.83999999997</v>
          </cell>
        </row>
        <row r="601">
          <cell r="M601">
            <v>5500</v>
          </cell>
        </row>
        <row r="610">
          <cell r="M610">
            <v>211921.55</v>
          </cell>
        </row>
        <row r="622">
          <cell r="M622">
            <v>2407759.2599999998</v>
          </cell>
        </row>
        <row r="651">
          <cell r="M651">
            <v>692471.72</v>
          </cell>
        </row>
        <row r="674">
          <cell r="M674">
            <v>1801418.8900000001</v>
          </cell>
        </row>
        <row r="705">
          <cell r="M705">
            <v>697892.23</v>
          </cell>
        </row>
        <row r="710">
          <cell r="M710">
            <v>299198.08000000002</v>
          </cell>
        </row>
        <row r="716">
          <cell r="M716">
            <v>1995110.04</v>
          </cell>
        </row>
        <row r="743">
          <cell r="M743">
            <v>369760.85</v>
          </cell>
        </row>
        <row r="769">
          <cell r="M769">
            <v>1053974.83</v>
          </cell>
        </row>
        <row r="793">
          <cell r="M793">
            <v>88734.950000000012</v>
          </cell>
        </row>
        <row r="802">
          <cell r="M802">
            <v>10022.9</v>
          </cell>
        </row>
        <row r="816">
          <cell r="M816">
            <v>474403.14</v>
          </cell>
        </row>
        <row r="839">
          <cell r="M839">
            <v>35021.14</v>
          </cell>
        </row>
        <row r="851">
          <cell r="M851">
            <v>12702.079999999998</v>
          </cell>
        </row>
        <row r="863">
          <cell r="M863">
            <v>0</v>
          </cell>
        </row>
        <row r="871">
          <cell r="M871">
            <v>415002.85</v>
          </cell>
        </row>
        <row r="893">
          <cell r="M893">
            <v>27795.72</v>
          </cell>
        </row>
        <row r="906">
          <cell r="M906">
            <v>17824.03</v>
          </cell>
        </row>
        <row r="920">
          <cell r="M920">
            <v>8236</v>
          </cell>
        </row>
        <row r="930">
          <cell r="M930">
            <v>224189.82</v>
          </cell>
        </row>
        <row r="951">
          <cell r="M951">
            <v>12892.74</v>
          </cell>
        </row>
        <row r="969">
          <cell r="M969">
            <v>4499.5</v>
          </cell>
        </row>
        <row r="983">
          <cell r="M983">
            <v>12676.8</v>
          </cell>
        </row>
        <row r="988">
          <cell r="M9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25"/>
  <sheetViews>
    <sheetView tabSelected="1" topLeftCell="A146" workbookViewId="0">
      <pane xSplit="2" ySplit="11" topLeftCell="C181" activePane="bottomRight" state="frozen"/>
      <selection activeCell="A146" sqref="A146"/>
      <selection pane="topRight" activeCell="C146" sqref="C146"/>
      <selection pane="bottomLeft" activeCell="A157" sqref="A157"/>
      <selection pane="bottomRight" activeCell="F188" sqref="F188"/>
    </sheetView>
  </sheetViews>
  <sheetFormatPr baseColWidth="10" defaultColWidth="9.140625" defaultRowHeight="12.75" x14ac:dyDescent="0.2"/>
  <cols>
    <col min="1" max="1" width="5.42578125" style="2" customWidth="1"/>
    <col min="2" max="2" width="5.28515625" style="2" customWidth="1"/>
    <col min="3" max="3" width="27.85546875" style="2" customWidth="1"/>
    <col min="4" max="4" width="14.28515625" style="2" customWidth="1"/>
    <col min="5" max="6" width="14.140625" style="2" customWidth="1"/>
    <col min="7" max="7" width="13.140625" style="2" customWidth="1"/>
    <col min="8" max="8" width="14.140625" style="2" customWidth="1"/>
    <col min="9" max="9" width="13.42578125" style="2" customWidth="1"/>
    <col min="10" max="10" width="13.140625" style="2" customWidth="1"/>
    <col min="11" max="11" width="13.7109375" style="2" customWidth="1"/>
    <col min="12" max="12" width="11.85546875" style="2" customWidth="1"/>
    <col min="13" max="13" width="12.85546875" style="2" customWidth="1"/>
    <col min="14" max="14" width="12.28515625" style="2" customWidth="1"/>
    <col min="15" max="15" width="9.140625" style="2" customWidth="1"/>
    <col min="16" max="17" width="12.7109375" style="2" bestFit="1" customWidth="1"/>
    <col min="18" max="16384" width="9.140625" style="2"/>
  </cols>
  <sheetData>
    <row r="1" spans="1:13" hidden="1" x14ac:dyDescent="0.2">
      <c r="A1" s="1"/>
    </row>
    <row r="2" spans="1:13" ht="25.5" hidden="1" x14ac:dyDescent="0.35">
      <c r="B2" s="76" t="s">
        <v>0</v>
      </c>
      <c r="C2" s="76"/>
      <c r="D2" s="76"/>
      <c r="E2" s="76"/>
      <c r="F2" s="76"/>
      <c r="G2" s="76"/>
      <c r="H2" s="76"/>
      <c r="I2" s="76"/>
      <c r="J2" s="76"/>
      <c r="K2" s="76"/>
      <c r="L2" s="76"/>
      <c r="M2" s="76"/>
    </row>
    <row r="3" spans="1:13" hidden="1" x14ac:dyDescent="0.2"/>
    <row r="4" spans="1:13" ht="15" hidden="1" x14ac:dyDescent="0.2">
      <c r="B4" s="77"/>
      <c r="C4" s="77"/>
      <c r="D4" s="77"/>
      <c r="E4" s="77"/>
      <c r="F4" s="77"/>
      <c r="G4" s="77"/>
      <c r="H4" s="77"/>
      <c r="I4" s="77"/>
      <c r="J4" s="77"/>
      <c r="K4" s="77"/>
      <c r="L4" s="77"/>
      <c r="M4" s="77"/>
    </row>
    <row r="5" spans="1:13" hidden="1" x14ac:dyDescent="0.2">
      <c r="B5" s="3" t="s">
        <v>1</v>
      </c>
      <c r="F5" s="4" t="s">
        <v>2</v>
      </c>
      <c r="G5" s="4"/>
      <c r="H5" s="4"/>
    </row>
    <row r="6" spans="1:13" hidden="1" x14ac:dyDescent="0.2">
      <c r="B6" s="5" t="s">
        <v>3</v>
      </c>
      <c r="C6" s="5"/>
      <c r="D6" s="5"/>
      <c r="E6" s="5"/>
      <c r="F6" s="5"/>
      <c r="G6" s="5"/>
      <c r="H6" s="5"/>
      <c r="I6" s="5"/>
      <c r="J6" s="5"/>
      <c r="K6" s="5"/>
      <c r="L6" s="5"/>
      <c r="M6" s="5"/>
    </row>
    <row r="7" spans="1:13" hidden="1" x14ac:dyDescent="0.2">
      <c r="F7" s="3"/>
      <c r="M7" s="3" t="s">
        <v>4</v>
      </c>
    </row>
    <row r="8" spans="1:13" hidden="1" x14ac:dyDescent="0.2">
      <c r="E8" s="6"/>
    </row>
    <row r="9" spans="1:13" hidden="1" x14ac:dyDescent="0.2"/>
    <row r="10" spans="1:13" hidden="1" x14ac:dyDescent="0.2">
      <c r="B10" s="7"/>
      <c r="C10" s="8"/>
      <c r="D10" s="8"/>
      <c r="E10" s="9" t="s">
        <v>5</v>
      </c>
      <c r="F10" s="9">
        <v>1000</v>
      </c>
      <c r="G10" s="9">
        <v>2000</v>
      </c>
      <c r="H10" s="9">
        <v>3000</v>
      </c>
      <c r="I10" s="9">
        <v>4000</v>
      </c>
      <c r="J10" s="9">
        <v>5000</v>
      </c>
      <c r="K10" s="9">
        <v>6000</v>
      </c>
      <c r="L10" s="9">
        <v>8000</v>
      </c>
      <c r="M10" s="10">
        <v>9000</v>
      </c>
    </row>
    <row r="11" spans="1:13" hidden="1" x14ac:dyDescent="0.2">
      <c r="B11" s="11" t="s">
        <v>6</v>
      </c>
      <c r="C11" s="12"/>
      <c r="D11" s="13" t="s">
        <v>7</v>
      </c>
      <c r="E11" s="13" t="s">
        <v>8</v>
      </c>
      <c r="F11" s="14" t="s">
        <v>9</v>
      </c>
      <c r="G11" s="14" t="s">
        <v>10</v>
      </c>
      <c r="H11" s="14" t="s">
        <v>9</v>
      </c>
      <c r="I11" s="14" t="s">
        <v>11</v>
      </c>
      <c r="J11" s="14" t="s">
        <v>12</v>
      </c>
      <c r="K11" s="14" t="s">
        <v>13</v>
      </c>
      <c r="L11" s="14" t="s">
        <v>14</v>
      </c>
      <c r="M11" s="15" t="s">
        <v>15</v>
      </c>
    </row>
    <row r="12" spans="1:13" ht="13.5" hidden="1" thickBot="1" x14ac:dyDescent="0.25">
      <c r="B12" s="16" t="s">
        <v>16</v>
      </c>
      <c r="C12" s="17" t="s">
        <v>17</v>
      </c>
      <c r="D12" s="18" t="s">
        <v>18</v>
      </c>
      <c r="E12" s="18" t="s">
        <v>19</v>
      </c>
      <c r="F12" s="18" t="s">
        <v>20</v>
      </c>
      <c r="G12" s="18" t="s">
        <v>21</v>
      </c>
      <c r="H12" s="18" t="s">
        <v>22</v>
      </c>
      <c r="I12" s="18" t="s">
        <v>23</v>
      </c>
      <c r="J12" s="18" t="s">
        <v>24</v>
      </c>
      <c r="K12" s="18" t="s">
        <v>25</v>
      </c>
      <c r="L12" s="18" t="s">
        <v>26</v>
      </c>
      <c r="M12" s="19" t="s">
        <v>27</v>
      </c>
    </row>
    <row r="13" spans="1:13" ht="20.100000000000001" hidden="1" customHeight="1" x14ac:dyDescent="0.2">
      <c r="B13" s="20">
        <v>1</v>
      </c>
      <c r="C13" s="21" t="s">
        <v>28</v>
      </c>
      <c r="D13" s="22">
        <v>223840</v>
      </c>
      <c r="E13" s="23" t="e">
        <f t="shared" ref="E13:E18" si="0">F13+G13+H13+I13+J13+K13+L13+M13</f>
        <v>#REF!</v>
      </c>
      <c r="F13" s="22" t="e">
        <f>+#REF!</f>
        <v>#REF!</v>
      </c>
      <c r="G13" s="23" t="e">
        <f>+#REF!</f>
        <v>#REF!</v>
      </c>
      <c r="H13" s="22" t="e">
        <f>+#REF!</f>
        <v>#REF!</v>
      </c>
      <c r="I13" s="22"/>
      <c r="J13" s="22" t="e">
        <f>+#REF!</f>
        <v>#REF!</v>
      </c>
      <c r="K13" s="22"/>
      <c r="L13" s="22"/>
      <c r="M13" s="24"/>
    </row>
    <row r="14" spans="1:13" ht="20.100000000000001" hidden="1" customHeight="1" x14ac:dyDescent="0.2">
      <c r="B14" s="25">
        <v>2</v>
      </c>
      <c r="C14" s="2" t="s">
        <v>29</v>
      </c>
      <c r="D14" s="22">
        <v>326888</v>
      </c>
      <c r="E14" s="23" t="e">
        <f t="shared" si="0"/>
        <v>#REF!</v>
      </c>
      <c r="F14" s="22" t="e">
        <f>+#REF!</f>
        <v>#REF!</v>
      </c>
      <c r="G14" s="23" t="e">
        <f>+#REF!</f>
        <v>#REF!</v>
      </c>
      <c r="H14" s="22" t="e">
        <f>+#REF!</f>
        <v>#REF!</v>
      </c>
      <c r="I14" s="22"/>
      <c r="J14" s="22" t="e">
        <f>+#REF!</f>
        <v>#REF!</v>
      </c>
      <c r="K14" s="22"/>
      <c r="L14" s="22"/>
      <c r="M14" s="24"/>
    </row>
    <row r="15" spans="1:13" ht="20.100000000000001" hidden="1" customHeight="1" x14ac:dyDescent="0.2">
      <c r="B15" s="25">
        <v>3</v>
      </c>
      <c r="C15" s="21" t="s">
        <v>30</v>
      </c>
      <c r="D15" s="22">
        <v>773837</v>
      </c>
      <c r="E15" s="23" t="e">
        <f t="shared" si="0"/>
        <v>#REF!</v>
      </c>
      <c r="F15" s="22" t="e">
        <f>+#REF!</f>
        <v>#REF!</v>
      </c>
      <c r="G15" s="23" t="e">
        <f>+#REF!</f>
        <v>#REF!</v>
      </c>
      <c r="H15" s="22" t="e">
        <f>+#REF!</f>
        <v>#REF!</v>
      </c>
      <c r="I15" s="22" t="e">
        <f>+#REF!</f>
        <v>#REF!</v>
      </c>
      <c r="J15" s="22" t="e">
        <f>+#REF!</f>
        <v>#REF!</v>
      </c>
      <c r="K15" s="22"/>
      <c r="L15" s="22"/>
      <c r="M15" s="24"/>
    </row>
    <row r="16" spans="1:13" ht="20.100000000000001" hidden="1" customHeight="1" x14ac:dyDescent="0.2">
      <c r="B16" s="25">
        <v>4</v>
      </c>
      <c r="C16" s="21" t="s">
        <v>31</v>
      </c>
      <c r="D16" s="22">
        <v>552045</v>
      </c>
      <c r="E16" s="23" t="e">
        <f t="shared" si="0"/>
        <v>#REF!</v>
      </c>
      <c r="F16" s="22" t="e">
        <f>+#REF!</f>
        <v>#REF!</v>
      </c>
      <c r="G16" s="23" t="e">
        <f>+#REF!</f>
        <v>#REF!</v>
      </c>
      <c r="H16" s="22" t="e">
        <f>+#REF!</f>
        <v>#REF!</v>
      </c>
      <c r="I16" s="22" t="e">
        <f>+#REF!</f>
        <v>#REF!</v>
      </c>
      <c r="J16" s="22" t="e">
        <f>+#REF!</f>
        <v>#REF!</v>
      </c>
      <c r="K16" s="22"/>
      <c r="L16" s="22"/>
      <c r="M16" s="24"/>
    </row>
    <row r="17" spans="2:14" ht="20.100000000000001" hidden="1" customHeight="1" x14ac:dyDescent="0.2">
      <c r="B17" s="25">
        <v>5</v>
      </c>
      <c r="C17" s="21" t="s">
        <v>32</v>
      </c>
      <c r="D17" s="22">
        <v>731536</v>
      </c>
      <c r="E17" s="23" t="e">
        <f t="shared" si="0"/>
        <v>#REF!</v>
      </c>
      <c r="F17" s="22" t="e">
        <f>+#REF!</f>
        <v>#REF!</v>
      </c>
      <c r="G17" s="23" t="e">
        <f>+#REF!</f>
        <v>#REF!</v>
      </c>
      <c r="H17" s="22" t="e">
        <f>+#REF!</f>
        <v>#REF!</v>
      </c>
      <c r="I17" s="22" t="e">
        <f>+#REF!</f>
        <v>#REF!</v>
      </c>
      <c r="J17" s="22" t="e">
        <f>+#REF!</f>
        <v>#REF!</v>
      </c>
      <c r="K17" s="22"/>
      <c r="L17" s="22" t="e">
        <f>+#REF!</f>
        <v>#REF!</v>
      </c>
      <c r="M17" s="24" t="e">
        <f>+#REF!</f>
        <v>#REF!</v>
      </c>
    </row>
    <row r="18" spans="2:14" ht="20.100000000000001" hidden="1" customHeight="1" x14ac:dyDescent="0.2">
      <c r="B18" s="25">
        <v>6</v>
      </c>
      <c r="C18" s="21" t="s">
        <v>33</v>
      </c>
      <c r="D18" s="22">
        <v>2092097</v>
      </c>
      <c r="E18" s="23" t="e">
        <f t="shared" si="0"/>
        <v>#REF!</v>
      </c>
      <c r="F18" s="22" t="e">
        <f>+#REF!</f>
        <v>#REF!</v>
      </c>
      <c r="G18" s="23" t="e">
        <f>+#REF!</f>
        <v>#REF!</v>
      </c>
      <c r="H18" s="22" t="e">
        <f>+#REF!</f>
        <v>#REF!</v>
      </c>
      <c r="I18" s="22"/>
      <c r="J18" s="22" t="e">
        <f>+#REF!</f>
        <v>#REF!</v>
      </c>
      <c r="K18" s="22" t="e">
        <f>+#REF!</f>
        <v>#REF!</v>
      </c>
      <c r="L18" s="22"/>
      <c r="M18" s="24"/>
    </row>
    <row r="19" spans="2:14" ht="20.100000000000001" hidden="1" customHeight="1" x14ac:dyDescent="0.2">
      <c r="B19" s="25">
        <v>7</v>
      </c>
      <c r="C19" s="21" t="s">
        <v>34</v>
      </c>
      <c r="D19" s="22">
        <v>2490677</v>
      </c>
      <c r="E19" s="23" t="e">
        <f>+F19+G19+H19+I19+J19</f>
        <v>#REF!</v>
      </c>
      <c r="F19" s="22" t="e">
        <f>+#REF!</f>
        <v>#REF!</v>
      </c>
      <c r="G19" s="23" t="e">
        <f>+#REF!</f>
        <v>#REF!</v>
      </c>
      <c r="H19" s="22" t="e">
        <f>+#REF!</f>
        <v>#REF!</v>
      </c>
      <c r="I19" s="22"/>
      <c r="J19" s="22" t="e">
        <f>+#REF!</f>
        <v>#REF!</v>
      </c>
      <c r="K19" s="22"/>
      <c r="L19" s="22"/>
      <c r="M19" s="24"/>
    </row>
    <row r="20" spans="2:14" ht="20.100000000000001" hidden="1" customHeight="1" x14ac:dyDescent="0.2">
      <c r="B20" s="25">
        <v>8</v>
      </c>
      <c r="C20" s="21" t="s">
        <v>35</v>
      </c>
      <c r="D20" s="22">
        <v>1356525</v>
      </c>
      <c r="E20" s="23" t="e">
        <f>F20+G20+H20+I20+J20+K20+L20+M20</f>
        <v>#REF!</v>
      </c>
      <c r="F20" s="22" t="e">
        <f>+#REF!</f>
        <v>#REF!</v>
      </c>
      <c r="G20" s="23" t="e">
        <f>+#REF!</f>
        <v>#REF!</v>
      </c>
      <c r="H20" s="22" t="e">
        <f>+#REF!</f>
        <v>#REF!</v>
      </c>
      <c r="I20" s="22"/>
      <c r="J20" s="22" t="e">
        <f>+#REF!</f>
        <v>#REF!</v>
      </c>
      <c r="K20" s="22"/>
      <c r="L20" s="22"/>
      <c r="M20" s="24"/>
    </row>
    <row r="21" spans="2:14" ht="20.100000000000001" hidden="1" customHeight="1" x14ac:dyDescent="0.2">
      <c r="B21" s="25">
        <v>10</v>
      </c>
      <c r="C21" s="26" t="s">
        <v>36</v>
      </c>
      <c r="D21" s="22">
        <v>192289</v>
      </c>
      <c r="E21" s="23" t="e">
        <f>F21+G21+H21+I21+J21+K21+L21+M21</f>
        <v>#REF!</v>
      </c>
      <c r="F21" s="22" t="e">
        <f>+#REF!</f>
        <v>#REF!</v>
      </c>
      <c r="G21" s="23" t="e">
        <f>+#REF!</f>
        <v>#REF!</v>
      </c>
      <c r="H21" s="22" t="e">
        <f>+#REF!</f>
        <v>#REF!</v>
      </c>
      <c r="I21" s="22"/>
      <c r="J21" s="22" t="e">
        <f>+#REF!</f>
        <v>#REF!</v>
      </c>
      <c r="K21" s="22"/>
      <c r="L21" s="22"/>
      <c r="M21" s="24"/>
    </row>
    <row r="22" spans="2:14" ht="20.100000000000001" hidden="1" customHeight="1" x14ac:dyDescent="0.2">
      <c r="B22" s="25">
        <v>14</v>
      </c>
      <c r="C22" s="26" t="s">
        <v>37</v>
      </c>
      <c r="D22" s="22">
        <v>158973</v>
      </c>
      <c r="E22" s="23" t="e">
        <f>F22+G22+H22+I22+J22+K22+L22+M22</f>
        <v>#REF!</v>
      </c>
      <c r="F22" s="22" t="e">
        <f>+#REF!</f>
        <v>#REF!</v>
      </c>
      <c r="G22" s="23" t="e">
        <f>+#REF!</f>
        <v>#REF!</v>
      </c>
      <c r="H22" s="22" t="e">
        <f>+#REF!</f>
        <v>#REF!</v>
      </c>
      <c r="I22" s="22"/>
      <c r="J22" s="22" t="e">
        <f>+#REF!</f>
        <v>#REF!</v>
      </c>
      <c r="K22" s="22"/>
      <c r="L22" s="22"/>
      <c r="M22" s="24"/>
    </row>
    <row r="23" spans="2:14" ht="20.100000000000001" hidden="1" customHeight="1" x14ac:dyDescent="0.2">
      <c r="B23" s="25">
        <v>16</v>
      </c>
      <c r="C23" s="26" t="s">
        <v>38</v>
      </c>
      <c r="D23" s="22">
        <v>127165</v>
      </c>
      <c r="E23" s="23" t="e">
        <f>F23+G23+H23+I23+J23+K23+L23+M23</f>
        <v>#REF!</v>
      </c>
      <c r="F23" s="22" t="e">
        <f>+#REF!</f>
        <v>#REF!</v>
      </c>
      <c r="G23" s="23" t="e">
        <f>+#REF!</f>
        <v>#REF!</v>
      </c>
      <c r="H23" s="22" t="e">
        <f>+#REF!</f>
        <v>#REF!</v>
      </c>
      <c r="I23" s="22"/>
      <c r="J23" s="22" t="e">
        <f>+#REF!</f>
        <v>#REF!</v>
      </c>
      <c r="K23" s="22"/>
      <c r="L23" s="22"/>
      <c r="M23" s="24"/>
    </row>
    <row r="24" spans="2:14" ht="20.100000000000001" hidden="1" customHeight="1" x14ac:dyDescent="0.2">
      <c r="B24" s="25"/>
      <c r="C24" s="26"/>
      <c r="D24" s="22"/>
      <c r="E24" s="23"/>
      <c r="F24" s="22"/>
      <c r="G24" s="23"/>
      <c r="H24" s="22"/>
      <c r="I24" s="22"/>
      <c r="J24" s="22"/>
      <c r="K24" s="22"/>
      <c r="L24" s="22"/>
      <c r="M24" s="24"/>
    </row>
    <row r="25" spans="2:14" ht="17.25" hidden="1" customHeight="1" x14ac:dyDescent="0.2">
      <c r="B25" s="25"/>
      <c r="C25" s="21"/>
      <c r="D25" s="22"/>
      <c r="E25" s="23"/>
      <c r="F25" s="22"/>
      <c r="G25" s="23"/>
      <c r="H25" s="22"/>
      <c r="I25" s="22"/>
      <c r="J25" s="22"/>
      <c r="K25" s="22"/>
      <c r="L25" s="22"/>
      <c r="M25" s="24"/>
    </row>
    <row r="26" spans="2:14" ht="18" hidden="1" customHeight="1" thickBot="1" x14ac:dyDescent="0.25">
      <c r="B26" s="27"/>
      <c r="C26" s="28"/>
      <c r="D26" s="29">
        <f>SUM(D13:D23)</f>
        <v>9025872</v>
      </c>
      <c r="E26" s="29" t="e">
        <f t="shared" ref="E26:M26" si="1">SUM(E13:E25)</f>
        <v>#REF!</v>
      </c>
      <c r="F26" s="29" t="e">
        <f t="shared" si="1"/>
        <v>#REF!</v>
      </c>
      <c r="G26" s="29" t="e">
        <f t="shared" si="1"/>
        <v>#REF!</v>
      </c>
      <c r="H26" s="29" t="e">
        <f t="shared" si="1"/>
        <v>#REF!</v>
      </c>
      <c r="I26" s="29" t="e">
        <f t="shared" si="1"/>
        <v>#REF!</v>
      </c>
      <c r="J26" s="29" t="e">
        <f t="shared" si="1"/>
        <v>#REF!</v>
      </c>
      <c r="K26" s="29" t="e">
        <f t="shared" si="1"/>
        <v>#REF!</v>
      </c>
      <c r="L26" s="29" t="e">
        <f t="shared" si="1"/>
        <v>#REF!</v>
      </c>
      <c r="M26" s="30" t="e">
        <f t="shared" si="1"/>
        <v>#REF!</v>
      </c>
      <c r="N26" s="31"/>
    </row>
    <row r="27" spans="2:14" hidden="1" x14ac:dyDescent="0.2"/>
    <row r="28" spans="2:14" hidden="1" x14ac:dyDescent="0.2">
      <c r="E28" s="31"/>
      <c r="F28" s="31"/>
    </row>
    <row r="29" spans="2:14" hidden="1" x14ac:dyDescent="0.2">
      <c r="D29" s="31"/>
      <c r="E29" s="31"/>
      <c r="F29" s="31"/>
      <c r="I29" s="31"/>
    </row>
    <row r="30" spans="2:14" hidden="1" x14ac:dyDescent="0.2"/>
    <row r="31" spans="2:14" hidden="1" x14ac:dyDescent="0.2">
      <c r="B31" s="71" t="s">
        <v>39</v>
      </c>
      <c r="C31" s="71"/>
      <c r="E31" s="71" t="s">
        <v>40</v>
      </c>
      <c r="F31" s="71"/>
      <c r="H31" s="71" t="s">
        <v>41</v>
      </c>
      <c r="I31" s="71"/>
      <c r="L31" s="71" t="s">
        <v>42</v>
      </c>
      <c r="M31" s="71"/>
    </row>
    <row r="32" spans="2:14" hidden="1" x14ac:dyDescent="0.2">
      <c r="C32" s="32" t="s">
        <v>43</v>
      </c>
      <c r="E32" s="74" t="s">
        <v>44</v>
      </c>
      <c r="F32" s="74"/>
      <c r="H32" s="74" t="s">
        <v>45</v>
      </c>
      <c r="I32" s="74"/>
      <c r="L32" s="74" t="s">
        <v>46</v>
      </c>
      <c r="M32" s="74"/>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2:13" hidden="1" x14ac:dyDescent="0.2"/>
    <row r="50" spans="2:13" ht="25.5" hidden="1" x14ac:dyDescent="0.35">
      <c r="B50" s="76" t="s">
        <v>0</v>
      </c>
      <c r="C50" s="76"/>
      <c r="D50" s="76"/>
      <c r="E50" s="76"/>
      <c r="F50" s="76"/>
      <c r="G50" s="76"/>
      <c r="H50" s="76"/>
      <c r="I50" s="76"/>
      <c r="J50" s="76"/>
      <c r="K50" s="76"/>
      <c r="L50" s="76"/>
      <c r="M50" s="76"/>
    </row>
    <row r="51" spans="2:13" hidden="1" x14ac:dyDescent="0.2"/>
    <row r="52" spans="2:13" ht="15" hidden="1" x14ac:dyDescent="0.2">
      <c r="B52" s="77"/>
      <c r="C52" s="77"/>
      <c r="D52" s="77"/>
      <c r="E52" s="77"/>
      <c r="F52" s="77"/>
      <c r="G52" s="77"/>
      <c r="H52" s="77"/>
      <c r="I52" s="77"/>
      <c r="J52" s="77"/>
      <c r="K52" s="77"/>
      <c r="L52" s="77"/>
      <c r="M52" s="77"/>
    </row>
    <row r="53" spans="2:13" hidden="1" x14ac:dyDescent="0.2">
      <c r="B53" s="3" t="s">
        <v>1</v>
      </c>
    </row>
    <row r="54" spans="2:13" hidden="1" x14ac:dyDescent="0.2">
      <c r="B54" s="5" t="s">
        <v>47</v>
      </c>
      <c r="C54" s="5"/>
      <c r="D54" s="5"/>
      <c r="E54" s="5"/>
      <c r="F54" s="5"/>
      <c r="G54" s="5"/>
      <c r="H54" s="5"/>
      <c r="I54" s="5"/>
      <c r="J54" s="5"/>
      <c r="K54" s="5"/>
      <c r="L54" s="5"/>
      <c r="M54" s="5"/>
    </row>
    <row r="55" spans="2:13" hidden="1" x14ac:dyDescent="0.2">
      <c r="F55" s="3"/>
      <c r="M55" s="3" t="s">
        <v>4</v>
      </c>
    </row>
    <row r="56" spans="2:13" hidden="1" x14ac:dyDescent="0.2">
      <c r="E56" s="6"/>
    </row>
    <row r="57" spans="2:13" hidden="1" x14ac:dyDescent="0.2"/>
    <row r="58" spans="2:13" hidden="1" x14ac:dyDescent="0.2">
      <c r="B58" s="33"/>
      <c r="C58" s="34"/>
      <c r="D58" s="34"/>
      <c r="E58" s="35" t="s">
        <v>5</v>
      </c>
      <c r="F58" s="35">
        <v>1000</v>
      </c>
      <c r="G58" s="35">
        <v>2000</v>
      </c>
      <c r="H58" s="35">
        <v>3000</v>
      </c>
      <c r="I58" s="35">
        <v>4000</v>
      </c>
      <c r="J58" s="35">
        <v>5000</v>
      </c>
      <c r="K58" s="35">
        <v>6000</v>
      </c>
      <c r="L58" s="35">
        <v>8000</v>
      </c>
      <c r="M58" s="36">
        <v>9000</v>
      </c>
    </row>
    <row r="59" spans="2:13" hidden="1" x14ac:dyDescent="0.2">
      <c r="B59" s="37" t="s">
        <v>6</v>
      </c>
      <c r="C59" s="38"/>
      <c r="D59" s="39" t="s">
        <v>7</v>
      </c>
      <c r="E59" s="39" t="s">
        <v>8</v>
      </c>
      <c r="F59" s="40" t="s">
        <v>9</v>
      </c>
      <c r="G59" s="40" t="s">
        <v>10</v>
      </c>
      <c r="H59" s="40" t="s">
        <v>9</v>
      </c>
      <c r="I59" s="40" t="s">
        <v>11</v>
      </c>
      <c r="J59" s="40" t="s">
        <v>12</v>
      </c>
      <c r="K59" s="40" t="s">
        <v>13</v>
      </c>
      <c r="L59" s="40" t="s">
        <v>14</v>
      </c>
      <c r="M59" s="41" t="s">
        <v>15</v>
      </c>
    </row>
    <row r="60" spans="2:13" ht="13.5" hidden="1" thickBot="1" x14ac:dyDescent="0.25">
      <c r="B60" s="42" t="s">
        <v>16</v>
      </c>
      <c r="C60" s="43" t="s">
        <v>17</v>
      </c>
      <c r="D60" s="44" t="s">
        <v>18</v>
      </c>
      <c r="E60" s="44" t="s">
        <v>19</v>
      </c>
      <c r="F60" s="44" t="s">
        <v>20</v>
      </c>
      <c r="G60" s="44" t="s">
        <v>21</v>
      </c>
      <c r="H60" s="44" t="s">
        <v>22</v>
      </c>
      <c r="I60" s="44" t="s">
        <v>23</v>
      </c>
      <c r="J60" s="44" t="s">
        <v>24</v>
      </c>
      <c r="K60" s="44" t="s">
        <v>25</v>
      </c>
      <c r="L60" s="44" t="s">
        <v>26</v>
      </c>
      <c r="M60" s="45" t="s">
        <v>27</v>
      </c>
    </row>
    <row r="61" spans="2:13" ht="20.100000000000001" hidden="1" customHeight="1" x14ac:dyDescent="0.2">
      <c r="B61" s="20">
        <v>1</v>
      </c>
      <c r="C61" s="21" t="s">
        <v>28</v>
      </c>
      <c r="D61" s="22">
        <v>55175</v>
      </c>
      <c r="E61" s="23" t="e">
        <f t="shared" ref="E61:E66" si="2">F61+G61+H61+I61+J61+K61+L61+M61</f>
        <v>#REF!</v>
      </c>
      <c r="F61" s="22" t="e">
        <f>+#REF!</f>
        <v>#REF!</v>
      </c>
      <c r="G61" s="23" t="e">
        <f>+#REF!</f>
        <v>#REF!</v>
      </c>
      <c r="H61" s="22" t="e">
        <f>+#REF!</f>
        <v>#REF!</v>
      </c>
      <c r="I61" s="22"/>
      <c r="J61" s="22" t="e">
        <f>+#REF!</f>
        <v>#REF!</v>
      </c>
      <c r="K61" s="22"/>
      <c r="L61" s="22"/>
      <c r="M61" s="24"/>
    </row>
    <row r="62" spans="2:13" ht="20.100000000000001" hidden="1" customHeight="1" x14ac:dyDescent="0.2">
      <c r="B62" s="25">
        <v>2</v>
      </c>
      <c r="C62" s="2" t="s">
        <v>29</v>
      </c>
      <c r="D62" s="22">
        <v>84002</v>
      </c>
      <c r="E62" s="23" t="e">
        <f t="shared" si="2"/>
        <v>#REF!</v>
      </c>
      <c r="F62" s="22" t="e">
        <f>+#REF!</f>
        <v>#REF!</v>
      </c>
      <c r="G62" s="23" t="e">
        <f>+#REF!</f>
        <v>#REF!</v>
      </c>
      <c r="H62" s="22" t="e">
        <f>+#REF!</f>
        <v>#REF!</v>
      </c>
      <c r="I62" s="22"/>
      <c r="J62" s="22" t="e">
        <f>+#REF!</f>
        <v>#REF!</v>
      </c>
      <c r="K62" s="22"/>
      <c r="L62" s="22"/>
      <c r="M62" s="24"/>
    </row>
    <row r="63" spans="2:13" ht="20.100000000000001" hidden="1" customHeight="1" x14ac:dyDescent="0.2">
      <c r="B63" s="25">
        <v>3</v>
      </c>
      <c r="C63" s="21" t="s">
        <v>30</v>
      </c>
      <c r="D63" s="22">
        <v>230662</v>
      </c>
      <c r="E63" s="23" t="e">
        <f t="shared" si="2"/>
        <v>#REF!</v>
      </c>
      <c r="F63" s="22" t="e">
        <f>+#REF!</f>
        <v>#REF!</v>
      </c>
      <c r="G63" s="23" t="e">
        <f>+#REF!</f>
        <v>#REF!</v>
      </c>
      <c r="H63" s="22" t="e">
        <f>+#REF!</f>
        <v>#REF!</v>
      </c>
      <c r="I63" s="22" t="e">
        <f>+#REF!</f>
        <v>#REF!</v>
      </c>
      <c r="J63" s="22" t="e">
        <f>+#REF!</f>
        <v>#REF!</v>
      </c>
      <c r="K63" s="22"/>
      <c r="L63" s="22"/>
      <c r="M63" s="24"/>
    </row>
    <row r="64" spans="2:13" ht="20.100000000000001" hidden="1" customHeight="1" x14ac:dyDescent="0.2">
      <c r="B64" s="25">
        <v>4</v>
      </c>
      <c r="C64" s="21" t="s">
        <v>31</v>
      </c>
      <c r="D64" s="22">
        <v>141125</v>
      </c>
      <c r="E64" s="23" t="e">
        <f t="shared" si="2"/>
        <v>#REF!</v>
      </c>
      <c r="F64" s="22" t="e">
        <f>+#REF!</f>
        <v>#REF!</v>
      </c>
      <c r="G64" s="23" t="e">
        <f>+#REF!</f>
        <v>#REF!</v>
      </c>
      <c r="H64" s="22" t="e">
        <f>+#REF!</f>
        <v>#REF!</v>
      </c>
      <c r="I64" s="22" t="e">
        <f>+#REF!</f>
        <v>#REF!</v>
      </c>
      <c r="J64" s="22" t="e">
        <f>+#REF!</f>
        <v>#REF!</v>
      </c>
      <c r="K64" s="22"/>
      <c r="L64" s="22"/>
      <c r="M64" s="24"/>
    </row>
    <row r="65" spans="2:14" ht="20.100000000000001" hidden="1" customHeight="1" x14ac:dyDescent="0.2">
      <c r="B65" s="25">
        <v>5</v>
      </c>
      <c r="C65" s="21" t="s">
        <v>32</v>
      </c>
      <c r="D65" s="22">
        <v>217359</v>
      </c>
      <c r="E65" s="23" t="e">
        <f t="shared" si="2"/>
        <v>#REF!</v>
      </c>
      <c r="F65" s="22" t="e">
        <f>+#REF!</f>
        <v>#REF!</v>
      </c>
      <c r="G65" s="23" t="e">
        <f>+#REF!</f>
        <v>#REF!</v>
      </c>
      <c r="H65" s="22" t="e">
        <f>+#REF!</f>
        <v>#REF!</v>
      </c>
      <c r="I65" s="22" t="e">
        <f>+#REF!</f>
        <v>#REF!</v>
      </c>
      <c r="J65" s="22" t="e">
        <f>+#REF!</f>
        <v>#REF!</v>
      </c>
      <c r="K65" s="22"/>
      <c r="L65" s="22" t="e">
        <f>+#REF!</f>
        <v>#REF!</v>
      </c>
      <c r="M65" s="24" t="e">
        <f>+#REF!</f>
        <v>#REF!</v>
      </c>
    </row>
    <row r="66" spans="2:14" ht="20.100000000000001" hidden="1" customHeight="1" x14ac:dyDescent="0.2">
      <c r="B66" s="25">
        <v>6</v>
      </c>
      <c r="C66" s="21" t="s">
        <v>33</v>
      </c>
      <c r="D66" s="22">
        <v>617258</v>
      </c>
      <c r="E66" s="23" t="e">
        <f t="shared" si="2"/>
        <v>#REF!</v>
      </c>
      <c r="F66" s="22" t="e">
        <f>+#REF!</f>
        <v>#REF!</v>
      </c>
      <c r="G66" s="23" t="e">
        <f>+#REF!</f>
        <v>#REF!</v>
      </c>
      <c r="H66" s="22" t="e">
        <f>+#REF!</f>
        <v>#REF!</v>
      </c>
      <c r="I66" s="22"/>
      <c r="J66" s="22" t="e">
        <f>+#REF!</f>
        <v>#REF!</v>
      </c>
      <c r="K66" s="22" t="e">
        <f>+#REF!</f>
        <v>#REF!</v>
      </c>
      <c r="L66" s="22"/>
      <c r="M66" s="24"/>
    </row>
    <row r="67" spans="2:14" ht="20.100000000000001" hidden="1" customHeight="1" x14ac:dyDescent="0.2">
      <c r="B67" s="25">
        <v>7</v>
      </c>
      <c r="C67" s="21" t="s">
        <v>34</v>
      </c>
      <c r="D67" s="22">
        <v>753891</v>
      </c>
      <c r="E67" s="23" t="e">
        <f>+F67+G67+H67+I67+J67</f>
        <v>#REF!</v>
      </c>
      <c r="F67" s="22" t="e">
        <f>+#REF!</f>
        <v>#REF!</v>
      </c>
      <c r="G67" s="23" t="e">
        <f>+#REF!</f>
        <v>#REF!</v>
      </c>
      <c r="H67" s="22" t="e">
        <f>+#REF!</f>
        <v>#REF!</v>
      </c>
      <c r="I67" s="22"/>
      <c r="J67" s="22" t="e">
        <f>+#REF!</f>
        <v>#REF!</v>
      </c>
      <c r="K67" s="22"/>
      <c r="L67" s="22"/>
      <c r="M67" s="24"/>
    </row>
    <row r="68" spans="2:14" ht="20.100000000000001" hidden="1" customHeight="1" x14ac:dyDescent="0.2">
      <c r="B68" s="25">
        <v>8</v>
      </c>
      <c r="C68" s="21" t="s">
        <v>35</v>
      </c>
      <c r="D68" s="22">
        <v>395791</v>
      </c>
      <c r="E68" s="23" t="e">
        <f>F68+G68+H68+I68+J68+K68+L68+M68</f>
        <v>#REF!</v>
      </c>
      <c r="F68" s="22" t="e">
        <f>+#REF!</f>
        <v>#REF!</v>
      </c>
      <c r="G68" s="23" t="e">
        <f>+#REF!</f>
        <v>#REF!</v>
      </c>
      <c r="H68" s="22" t="e">
        <f>+#REF!</f>
        <v>#REF!</v>
      </c>
      <c r="I68" s="22"/>
      <c r="J68" s="22" t="e">
        <f>+#REF!</f>
        <v>#REF!</v>
      </c>
      <c r="K68" s="22"/>
      <c r="L68" s="22"/>
      <c r="M68" s="24"/>
    </row>
    <row r="69" spans="2:14" ht="20.100000000000001" hidden="1" customHeight="1" x14ac:dyDescent="0.2">
      <c r="B69" s="25">
        <v>10</v>
      </c>
      <c r="C69" s="26" t="s">
        <v>36</v>
      </c>
      <c r="D69" s="22">
        <v>59065</v>
      </c>
      <c r="E69" s="23" t="e">
        <f>F69+G69+H69+I69+J69+K69+L69+M69</f>
        <v>#REF!</v>
      </c>
      <c r="F69" s="22" t="e">
        <f>+#REF!</f>
        <v>#REF!</v>
      </c>
      <c r="G69" s="23" t="e">
        <f>+#REF!</f>
        <v>#REF!</v>
      </c>
      <c r="H69" s="22" t="e">
        <f>+#REF!</f>
        <v>#REF!</v>
      </c>
      <c r="I69" s="22"/>
      <c r="J69" s="22" t="e">
        <f>+#REF!</f>
        <v>#REF!</v>
      </c>
      <c r="K69" s="22"/>
      <c r="L69" s="22"/>
      <c r="M69" s="24"/>
    </row>
    <row r="70" spans="2:14" ht="20.100000000000001" hidden="1" customHeight="1" x14ac:dyDescent="0.2">
      <c r="B70" s="25">
        <v>14</v>
      </c>
      <c r="C70" s="26" t="s">
        <v>37</v>
      </c>
      <c r="D70" s="22">
        <v>30745</v>
      </c>
      <c r="E70" s="23" t="e">
        <f>F70+G70+H70+I70+J70+K70+L70+M70</f>
        <v>#REF!</v>
      </c>
      <c r="F70" s="22" t="e">
        <f>+#REF!</f>
        <v>#REF!</v>
      </c>
      <c r="G70" s="23" t="e">
        <f>+#REF!</f>
        <v>#REF!</v>
      </c>
      <c r="H70" s="22" t="e">
        <f>+#REF!</f>
        <v>#REF!</v>
      </c>
      <c r="I70" s="22"/>
      <c r="J70" s="22" t="e">
        <f>+#REF!</f>
        <v>#REF!</v>
      </c>
      <c r="K70" s="22"/>
      <c r="L70" s="22"/>
      <c r="M70" s="24"/>
    </row>
    <row r="71" spans="2:14" ht="20.100000000000001" hidden="1" customHeight="1" x14ac:dyDescent="0.2">
      <c r="B71" s="25">
        <v>16</v>
      </c>
      <c r="C71" s="26" t="s">
        <v>38</v>
      </c>
      <c r="D71" s="22">
        <v>42644</v>
      </c>
      <c r="E71" s="23" t="e">
        <f>F71+G71+H71+I71+J71+K71+L71+M71</f>
        <v>#REF!</v>
      </c>
      <c r="F71" s="22" t="e">
        <f>+#REF!</f>
        <v>#REF!</v>
      </c>
      <c r="G71" s="23" t="e">
        <f>+#REF!</f>
        <v>#REF!</v>
      </c>
      <c r="H71" s="22" t="e">
        <f>+#REF!</f>
        <v>#REF!</v>
      </c>
      <c r="I71" s="22"/>
      <c r="J71" s="22" t="e">
        <f>+#REF!</f>
        <v>#REF!</v>
      </c>
      <c r="K71" s="22"/>
      <c r="L71" s="22"/>
      <c r="M71" s="24"/>
    </row>
    <row r="72" spans="2:14" ht="20.100000000000001" hidden="1" customHeight="1" x14ac:dyDescent="0.2">
      <c r="B72" s="25"/>
      <c r="C72" s="26"/>
      <c r="D72" s="22"/>
      <c r="E72" s="23"/>
      <c r="F72" s="22"/>
      <c r="G72" s="23"/>
      <c r="H72" s="22"/>
      <c r="I72" s="22"/>
      <c r="J72" s="22"/>
      <c r="K72" s="22"/>
      <c r="L72" s="22"/>
      <c r="M72" s="24"/>
    </row>
    <row r="73" spans="2:14" ht="17.25" hidden="1" customHeight="1" x14ac:dyDescent="0.2">
      <c r="B73" s="25"/>
      <c r="C73" s="21"/>
      <c r="D73" s="22"/>
      <c r="E73" s="23"/>
      <c r="F73" s="22"/>
      <c r="G73" s="23"/>
      <c r="H73" s="22"/>
      <c r="I73" s="22"/>
      <c r="J73" s="22"/>
      <c r="K73" s="22"/>
      <c r="L73" s="22"/>
      <c r="M73" s="24"/>
    </row>
    <row r="74" spans="2:14" ht="18" hidden="1" customHeight="1" thickBot="1" x14ac:dyDescent="0.25">
      <c r="B74" s="27"/>
      <c r="C74" s="28"/>
      <c r="D74" s="29">
        <f t="shared" ref="D74:M74" si="3">SUM(D61:D73)</f>
        <v>2627717</v>
      </c>
      <c r="E74" s="29" t="e">
        <f t="shared" si="3"/>
        <v>#REF!</v>
      </c>
      <c r="F74" s="29" t="e">
        <f t="shared" si="3"/>
        <v>#REF!</v>
      </c>
      <c r="G74" s="29" t="e">
        <f t="shared" si="3"/>
        <v>#REF!</v>
      </c>
      <c r="H74" s="29" t="e">
        <f t="shared" si="3"/>
        <v>#REF!</v>
      </c>
      <c r="I74" s="29" t="e">
        <f t="shared" si="3"/>
        <v>#REF!</v>
      </c>
      <c r="J74" s="29" t="e">
        <f t="shared" si="3"/>
        <v>#REF!</v>
      </c>
      <c r="K74" s="29" t="e">
        <f t="shared" si="3"/>
        <v>#REF!</v>
      </c>
      <c r="L74" s="29" t="e">
        <f t="shared" si="3"/>
        <v>#REF!</v>
      </c>
      <c r="M74" s="30" t="e">
        <f t="shared" si="3"/>
        <v>#REF!</v>
      </c>
      <c r="N74" s="31"/>
    </row>
    <row r="75" spans="2:14" hidden="1" x14ac:dyDescent="0.2"/>
    <row r="76" spans="2:14" hidden="1" x14ac:dyDescent="0.2">
      <c r="E76" s="31"/>
      <c r="F76" s="31"/>
    </row>
    <row r="77" spans="2:14" hidden="1" x14ac:dyDescent="0.2">
      <c r="D77" s="31"/>
      <c r="E77" s="31"/>
      <c r="F77" s="31"/>
      <c r="I77" s="31"/>
    </row>
    <row r="78" spans="2:14" hidden="1" x14ac:dyDescent="0.2"/>
    <row r="79" spans="2:14" hidden="1" x14ac:dyDescent="0.2">
      <c r="B79" s="71" t="str">
        <f>+B31</f>
        <v>C. Luis Alfredo Bernal Ainza</v>
      </c>
      <c r="C79" s="71"/>
      <c r="E79" s="71" t="str">
        <f>+E31</f>
        <v>C. Ignacio Sesma Sanchez</v>
      </c>
      <c r="F79" s="71"/>
      <c r="H79" s="71" t="str">
        <f>+H31</f>
        <v>C. Gabriela Martinez De la Cruz</v>
      </c>
      <c r="I79" s="71"/>
      <c r="L79" s="71" t="str">
        <f>+L31</f>
        <v>C. Ana Mariza Salazar Ortiz</v>
      </c>
      <c r="M79" s="71"/>
    </row>
    <row r="80" spans="2:14" hidden="1" x14ac:dyDescent="0.2">
      <c r="C80" s="32" t="s">
        <v>43</v>
      </c>
      <c r="E80" s="74" t="s">
        <v>44</v>
      </c>
      <c r="F80" s="74"/>
      <c r="H80" s="74" t="s">
        <v>45</v>
      </c>
      <c r="I80" s="74"/>
      <c r="L80" s="74" t="s">
        <v>46</v>
      </c>
      <c r="M80" s="74"/>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13" hidden="1" x14ac:dyDescent="0.2"/>
    <row r="98" spans="2:13" ht="25.5" hidden="1" x14ac:dyDescent="0.35">
      <c r="B98" s="76" t="s">
        <v>0</v>
      </c>
      <c r="C98" s="76"/>
      <c r="D98" s="76"/>
      <c r="E98" s="76"/>
      <c r="F98" s="76"/>
      <c r="G98" s="76"/>
      <c r="H98" s="76"/>
      <c r="I98" s="76"/>
      <c r="J98" s="76"/>
      <c r="K98" s="76"/>
      <c r="L98" s="76"/>
      <c r="M98" s="76"/>
    </row>
    <row r="99" spans="2:13" hidden="1" x14ac:dyDescent="0.2"/>
    <row r="100" spans="2:13" ht="15" hidden="1" x14ac:dyDescent="0.2">
      <c r="B100" s="77"/>
      <c r="C100" s="77"/>
      <c r="D100" s="77"/>
      <c r="E100" s="77"/>
      <c r="F100" s="77"/>
      <c r="G100" s="77"/>
      <c r="H100" s="77"/>
      <c r="I100" s="77"/>
      <c r="J100" s="77"/>
      <c r="K100" s="77"/>
      <c r="L100" s="77"/>
      <c r="M100" s="77"/>
    </row>
    <row r="101" spans="2:13" hidden="1" x14ac:dyDescent="0.2">
      <c r="B101" s="3" t="s">
        <v>1</v>
      </c>
    </row>
    <row r="102" spans="2:13" hidden="1" x14ac:dyDescent="0.2">
      <c r="B102" s="5" t="s">
        <v>48</v>
      </c>
      <c r="C102" s="5"/>
      <c r="D102" s="5"/>
      <c r="E102" s="5"/>
      <c r="F102" s="5"/>
      <c r="G102" s="5"/>
      <c r="H102" s="5"/>
      <c r="I102" s="5"/>
      <c r="J102" s="5"/>
      <c r="K102" s="5"/>
      <c r="L102" s="5"/>
      <c r="M102" s="5"/>
    </row>
    <row r="103" spans="2:13" hidden="1" x14ac:dyDescent="0.2">
      <c r="F103" s="3"/>
      <c r="M103" s="3" t="s">
        <v>4</v>
      </c>
    </row>
    <row r="104" spans="2:13" hidden="1" x14ac:dyDescent="0.2">
      <c r="E104" s="6"/>
    </row>
    <row r="105" spans="2:13" hidden="1" x14ac:dyDescent="0.2"/>
    <row r="106" spans="2:13" hidden="1" x14ac:dyDescent="0.2">
      <c r="B106" s="33"/>
      <c r="C106" s="34"/>
      <c r="D106" s="34"/>
      <c r="E106" s="35" t="s">
        <v>5</v>
      </c>
      <c r="F106" s="35">
        <v>1000</v>
      </c>
      <c r="G106" s="35">
        <v>2000</v>
      </c>
      <c r="H106" s="35">
        <v>3000</v>
      </c>
      <c r="I106" s="35">
        <v>4000</v>
      </c>
      <c r="J106" s="35">
        <v>5000</v>
      </c>
      <c r="K106" s="35">
        <v>6000</v>
      </c>
      <c r="L106" s="35">
        <v>8000</v>
      </c>
      <c r="M106" s="36">
        <v>9000</v>
      </c>
    </row>
    <row r="107" spans="2:13" hidden="1" x14ac:dyDescent="0.2">
      <c r="B107" s="37" t="s">
        <v>6</v>
      </c>
      <c r="C107" s="38"/>
      <c r="D107" s="39" t="s">
        <v>7</v>
      </c>
      <c r="E107" s="39" t="s">
        <v>8</v>
      </c>
      <c r="F107" s="40" t="s">
        <v>9</v>
      </c>
      <c r="G107" s="40" t="s">
        <v>10</v>
      </c>
      <c r="H107" s="40" t="s">
        <v>9</v>
      </c>
      <c r="I107" s="40" t="s">
        <v>11</v>
      </c>
      <c r="J107" s="40" t="s">
        <v>12</v>
      </c>
      <c r="K107" s="40" t="s">
        <v>13</v>
      </c>
      <c r="L107" s="40" t="s">
        <v>14</v>
      </c>
      <c r="M107" s="41" t="s">
        <v>15</v>
      </c>
    </row>
    <row r="108" spans="2:13" ht="13.5" hidden="1" thickBot="1" x14ac:dyDescent="0.25">
      <c r="B108" s="42" t="s">
        <v>16</v>
      </c>
      <c r="C108" s="43" t="s">
        <v>17</v>
      </c>
      <c r="D108" s="44" t="s">
        <v>18</v>
      </c>
      <c r="E108" s="44" t="s">
        <v>19</v>
      </c>
      <c r="F108" s="44" t="s">
        <v>20</v>
      </c>
      <c r="G108" s="44" t="s">
        <v>21</v>
      </c>
      <c r="H108" s="44" t="s">
        <v>22</v>
      </c>
      <c r="I108" s="44" t="s">
        <v>23</v>
      </c>
      <c r="J108" s="44" t="s">
        <v>24</v>
      </c>
      <c r="K108" s="44" t="s">
        <v>25</v>
      </c>
      <c r="L108" s="44" t="s">
        <v>26</v>
      </c>
      <c r="M108" s="45" t="s">
        <v>27</v>
      </c>
    </row>
    <row r="109" spans="2:13" ht="20.100000000000001" hidden="1" customHeight="1" x14ac:dyDescent="0.2">
      <c r="B109" s="20">
        <v>1</v>
      </c>
      <c r="C109" s="21" t="s">
        <v>28</v>
      </c>
      <c r="D109" s="22">
        <v>55175</v>
      </c>
      <c r="E109" s="23" t="e">
        <f t="shared" ref="E109:E114" si="4">F109+G109+H109+I109+J109+K109+L109+M109</f>
        <v>#REF!</v>
      </c>
      <c r="F109" s="22" t="e">
        <f>+#REF!</f>
        <v>#REF!</v>
      </c>
      <c r="G109" s="23" t="e">
        <f>+#REF!</f>
        <v>#REF!</v>
      </c>
      <c r="H109" s="22" t="e">
        <f>+#REF!</f>
        <v>#REF!</v>
      </c>
      <c r="I109" s="22"/>
      <c r="J109" s="22" t="e">
        <f>+#REF!</f>
        <v>#REF!</v>
      </c>
      <c r="K109" s="22"/>
      <c r="L109" s="22"/>
      <c r="M109" s="24"/>
    </row>
    <row r="110" spans="2:13" ht="20.100000000000001" hidden="1" customHeight="1" x14ac:dyDescent="0.2">
      <c r="B110" s="25">
        <v>2</v>
      </c>
      <c r="C110" s="2" t="s">
        <v>29</v>
      </c>
      <c r="D110" s="22">
        <v>87560</v>
      </c>
      <c r="E110" s="23" t="e">
        <f t="shared" si="4"/>
        <v>#REF!</v>
      </c>
      <c r="F110" s="22" t="e">
        <f>+#REF!</f>
        <v>#REF!</v>
      </c>
      <c r="G110" s="23" t="e">
        <f>+#REF!</f>
        <v>#REF!</v>
      </c>
      <c r="H110" s="22" t="e">
        <f>+#REF!</f>
        <v>#REF!</v>
      </c>
      <c r="I110" s="22"/>
      <c r="J110" s="22" t="e">
        <f>+#REF!</f>
        <v>#REF!</v>
      </c>
      <c r="K110" s="22"/>
      <c r="L110" s="22"/>
      <c r="M110" s="24"/>
    </row>
    <row r="111" spans="2:13" ht="20.100000000000001" hidden="1" customHeight="1" x14ac:dyDescent="0.2">
      <c r="B111" s="25">
        <v>3</v>
      </c>
      <c r="C111" s="21" t="s">
        <v>30</v>
      </c>
      <c r="D111" s="22">
        <v>230662</v>
      </c>
      <c r="E111" s="23" t="e">
        <f t="shared" si="4"/>
        <v>#REF!</v>
      </c>
      <c r="F111" s="22" t="e">
        <f>+#REF!</f>
        <v>#REF!</v>
      </c>
      <c r="G111" s="23" t="e">
        <f>+#REF!</f>
        <v>#REF!</v>
      </c>
      <c r="H111" s="22" t="e">
        <f>+#REF!</f>
        <v>#REF!</v>
      </c>
      <c r="I111" s="22" t="e">
        <f>+#REF!</f>
        <v>#REF!</v>
      </c>
      <c r="J111" s="22" t="e">
        <f>+#REF!</f>
        <v>#REF!</v>
      </c>
      <c r="K111" s="22"/>
      <c r="L111" s="22"/>
      <c r="M111" s="24"/>
    </row>
    <row r="112" spans="2:13" ht="20.100000000000001" hidden="1" customHeight="1" x14ac:dyDescent="0.2">
      <c r="B112" s="25">
        <v>4</v>
      </c>
      <c r="C112" s="21" t="s">
        <v>31</v>
      </c>
      <c r="D112" s="22">
        <v>142383</v>
      </c>
      <c r="E112" s="23" t="e">
        <f t="shared" si="4"/>
        <v>#REF!</v>
      </c>
      <c r="F112" s="22" t="e">
        <f>+#REF!</f>
        <v>#REF!</v>
      </c>
      <c r="G112" s="23" t="e">
        <f>+#REF!</f>
        <v>#REF!</v>
      </c>
      <c r="H112" s="22" t="e">
        <f>+#REF!</f>
        <v>#REF!</v>
      </c>
      <c r="I112" s="22" t="e">
        <f>+#REF!</f>
        <v>#REF!</v>
      </c>
      <c r="J112" s="22" t="e">
        <f>+#REF!</f>
        <v>#REF!</v>
      </c>
      <c r="K112" s="22"/>
      <c r="L112" s="22"/>
      <c r="M112" s="24"/>
    </row>
    <row r="113" spans="2:14" ht="20.100000000000001" hidden="1" customHeight="1" x14ac:dyDescent="0.2">
      <c r="B113" s="25">
        <v>5</v>
      </c>
      <c r="C113" s="21" t="s">
        <v>32</v>
      </c>
      <c r="D113" s="22">
        <v>209094</v>
      </c>
      <c r="E113" s="23" t="e">
        <f t="shared" si="4"/>
        <v>#REF!</v>
      </c>
      <c r="F113" s="22" t="e">
        <f>+#REF!</f>
        <v>#REF!</v>
      </c>
      <c r="G113" s="23" t="e">
        <f>+#REF!</f>
        <v>#REF!</v>
      </c>
      <c r="H113" s="22" t="e">
        <f>+#REF!</f>
        <v>#REF!</v>
      </c>
      <c r="I113" s="22" t="e">
        <f>+#REF!</f>
        <v>#REF!</v>
      </c>
      <c r="J113" s="22" t="e">
        <f>+#REF!</f>
        <v>#REF!</v>
      </c>
      <c r="K113" s="22"/>
      <c r="L113" s="22" t="e">
        <f>+#REF!</f>
        <v>#REF!</v>
      </c>
      <c r="M113" s="24" t="e">
        <f>+#REF!</f>
        <v>#REF!</v>
      </c>
    </row>
    <row r="114" spans="2:14" ht="20.100000000000001" hidden="1" customHeight="1" x14ac:dyDescent="0.2">
      <c r="B114" s="25">
        <v>6</v>
      </c>
      <c r="C114" s="21" t="s">
        <v>33</v>
      </c>
      <c r="D114" s="22">
        <v>622659</v>
      </c>
      <c r="E114" s="23" t="e">
        <f t="shared" si="4"/>
        <v>#REF!</v>
      </c>
      <c r="F114" s="22" t="e">
        <f>+#REF!</f>
        <v>#REF!</v>
      </c>
      <c r="G114" s="23" t="e">
        <f>+#REF!</f>
        <v>#REF!</v>
      </c>
      <c r="H114" s="22" t="e">
        <f>+#REF!</f>
        <v>#REF!</v>
      </c>
      <c r="I114" s="22"/>
      <c r="J114" s="22" t="e">
        <f>+#REF!</f>
        <v>#REF!</v>
      </c>
      <c r="K114" s="22" t="e">
        <f>+#REF!</f>
        <v>#REF!</v>
      </c>
      <c r="L114" s="22"/>
      <c r="M114" s="24"/>
    </row>
    <row r="115" spans="2:14" ht="20.100000000000001" hidden="1" customHeight="1" x14ac:dyDescent="0.2">
      <c r="B115" s="25">
        <v>7</v>
      </c>
      <c r="C115" s="21" t="s">
        <v>34</v>
      </c>
      <c r="D115" s="22">
        <v>799550</v>
      </c>
      <c r="E115" s="23" t="e">
        <f>+F115+G115+H115+I115+J115</f>
        <v>#REF!</v>
      </c>
      <c r="F115" s="22" t="e">
        <f>+#REF!</f>
        <v>#REF!</v>
      </c>
      <c r="G115" s="23" t="e">
        <f>+#REF!</f>
        <v>#REF!</v>
      </c>
      <c r="H115" s="22" t="e">
        <f>+#REF!</f>
        <v>#REF!</v>
      </c>
      <c r="I115" s="22"/>
      <c r="J115" s="22" t="e">
        <f>+#REF!</f>
        <v>#REF!</v>
      </c>
      <c r="K115" s="22"/>
      <c r="L115" s="22"/>
      <c r="M115" s="24"/>
    </row>
    <row r="116" spans="2:14" ht="20.100000000000001" hidden="1" customHeight="1" x14ac:dyDescent="0.2">
      <c r="B116" s="25">
        <v>8</v>
      </c>
      <c r="C116" s="21" t="s">
        <v>35</v>
      </c>
      <c r="D116" s="22">
        <v>370791</v>
      </c>
      <c r="E116" s="23" t="e">
        <f>F116+G116+H116+I116+J116+K116+L116+M116</f>
        <v>#REF!</v>
      </c>
      <c r="F116" s="22" t="e">
        <f>+#REF!</f>
        <v>#REF!</v>
      </c>
      <c r="G116" s="23" t="e">
        <f>+#REF!</f>
        <v>#REF!</v>
      </c>
      <c r="H116" s="22" t="e">
        <f>+#REF!</f>
        <v>#REF!</v>
      </c>
      <c r="I116" s="22"/>
      <c r="J116" s="22" t="e">
        <f>+#REF!</f>
        <v>#REF!</v>
      </c>
      <c r="K116" s="22"/>
      <c r="L116" s="22"/>
      <c r="M116" s="24"/>
    </row>
    <row r="117" spans="2:14" ht="20.100000000000001" hidden="1" customHeight="1" x14ac:dyDescent="0.2">
      <c r="B117" s="25">
        <v>10</v>
      </c>
      <c r="C117" s="26" t="s">
        <v>36</v>
      </c>
      <c r="D117" s="22">
        <v>55560</v>
      </c>
      <c r="E117" s="23" t="e">
        <f>F117+G117+H117+I117+J117+K117+L117+M117</f>
        <v>#REF!</v>
      </c>
      <c r="F117" s="22" t="e">
        <f>+#REF!</f>
        <v>#REF!</v>
      </c>
      <c r="G117" s="23" t="e">
        <f>+#REF!</f>
        <v>#REF!</v>
      </c>
      <c r="H117" s="22" t="e">
        <f>+#REF!</f>
        <v>#REF!</v>
      </c>
      <c r="I117" s="22"/>
      <c r="J117" s="22" t="e">
        <f>+#REF!</f>
        <v>#REF!</v>
      </c>
      <c r="K117" s="22"/>
      <c r="L117" s="22"/>
      <c r="M117" s="24"/>
    </row>
    <row r="118" spans="2:14" ht="20.100000000000001" hidden="1" customHeight="1" x14ac:dyDescent="0.2">
      <c r="B118" s="25">
        <v>14</v>
      </c>
      <c r="C118" s="26" t="s">
        <v>37</v>
      </c>
      <c r="D118" s="22">
        <v>30745</v>
      </c>
      <c r="E118" s="23" t="e">
        <f>F118+G118+H118+I118+J118+K118+L118+M118</f>
        <v>#REF!</v>
      </c>
      <c r="F118" s="22" t="e">
        <f>+#REF!</f>
        <v>#REF!</v>
      </c>
      <c r="G118" s="23" t="e">
        <f>+#REF!</f>
        <v>#REF!</v>
      </c>
      <c r="H118" s="22" t="e">
        <f>+#REF!</f>
        <v>#REF!</v>
      </c>
      <c r="I118" s="22"/>
      <c r="J118" s="22" t="e">
        <f>+#REF!</f>
        <v>#REF!</v>
      </c>
      <c r="K118" s="22"/>
      <c r="L118" s="22"/>
      <c r="M118" s="24"/>
    </row>
    <row r="119" spans="2:14" ht="20.100000000000001" hidden="1" customHeight="1" x14ac:dyDescent="0.2">
      <c r="B119" s="25">
        <v>16</v>
      </c>
      <c r="C119" s="26" t="s">
        <v>38</v>
      </c>
      <c r="D119" s="22">
        <v>47231</v>
      </c>
      <c r="E119" s="23" t="e">
        <f>F119+G119+H119+I119+J119+K119+L119+M119</f>
        <v>#REF!</v>
      </c>
      <c r="F119" s="22" t="e">
        <f>+#REF!</f>
        <v>#REF!</v>
      </c>
      <c r="G119" s="23" t="e">
        <f>+#REF!</f>
        <v>#REF!</v>
      </c>
      <c r="H119" s="22" t="e">
        <f>+#REF!</f>
        <v>#REF!</v>
      </c>
      <c r="I119" s="22"/>
      <c r="J119" s="22" t="e">
        <f>+#REF!</f>
        <v>#REF!</v>
      </c>
      <c r="K119" s="22"/>
      <c r="L119" s="22"/>
      <c r="M119" s="24"/>
    </row>
    <row r="120" spans="2:14" ht="20.100000000000001" hidden="1" customHeight="1" x14ac:dyDescent="0.2">
      <c r="B120" s="25"/>
      <c r="C120" s="26"/>
      <c r="D120" s="22"/>
      <c r="E120" s="23"/>
      <c r="F120" s="22"/>
      <c r="G120" s="23"/>
      <c r="H120" s="22"/>
      <c r="I120" s="22"/>
      <c r="J120" s="22"/>
      <c r="K120" s="22"/>
      <c r="L120" s="22"/>
      <c r="M120" s="24"/>
    </row>
    <row r="121" spans="2:14" ht="17.25" hidden="1" customHeight="1" x14ac:dyDescent="0.2">
      <c r="B121" s="25"/>
      <c r="C121" s="21"/>
      <c r="D121" s="22"/>
      <c r="E121" s="23"/>
      <c r="F121" s="22"/>
      <c r="G121" s="23"/>
      <c r="H121" s="22"/>
      <c r="I121" s="22"/>
      <c r="J121" s="22"/>
      <c r="K121" s="22"/>
      <c r="L121" s="22"/>
      <c r="M121" s="24"/>
    </row>
    <row r="122" spans="2:14" ht="18" hidden="1" customHeight="1" thickBot="1" x14ac:dyDescent="0.25">
      <c r="B122" s="27"/>
      <c r="C122" s="28"/>
      <c r="D122" s="29">
        <f t="shared" ref="D122:M122" si="5">SUM(D109:D121)</f>
        <v>2651410</v>
      </c>
      <c r="E122" s="29" t="e">
        <f t="shared" si="5"/>
        <v>#REF!</v>
      </c>
      <c r="F122" s="29" t="e">
        <f t="shared" si="5"/>
        <v>#REF!</v>
      </c>
      <c r="G122" s="29" t="e">
        <f t="shared" si="5"/>
        <v>#REF!</v>
      </c>
      <c r="H122" s="29" t="e">
        <f t="shared" si="5"/>
        <v>#REF!</v>
      </c>
      <c r="I122" s="46" t="e">
        <f t="shared" si="5"/>
        <v>#REF!</v>
      </c>
      <c r="J122" s="29" t="e">
        <f t="shared" si="5"/>
        <v>#REF!</v>
      </c>
      <c r="K122" s="29" t="e">
        <f t="shared" si="5"/>
        <v>#REF!</v>
      </c>
      <c r="L122" s="29" t="e">
        <f t="shared" si="5"/>
        <v>#REF!</v>
      </c>
      <c r="M122" s="30" t="e">
        <f t="shared" si="5"/>
        <v>#REF!</v>
      </c>
      <c r="N122" s="31"/>
    </row>
    <row r="123" spans="2:14" hidden="1" x14ac:dyDescent="0.2"/>
    <row r="124" spans="2:14" hidden="1" x14ac:dyDescent="0.2">
      <c r="E124" s="31"/>
      <c r="F124" s="31"/>
    </row>
    <row r="125" spans="2:14" hidden="1" x14ac:dyDescent="0.2">
      <c r="D125" s="31"/>
      <c r="E125" s="31"/>
      <c r="F125" s="31"/>
      <c r="I125" s="31"/>
    </row>
    <row r="126" spans="2:14" hidden="1" x14ac:dyDescent="0.2"/>
    <row r="127" spans="2:14" hidden="1" x14ac:dyDescent="0.2">
      <c r="B127" s="71" t="str">
        <f>+B79</f>
        <v>C. Luis Alfredo Bernal Ainza</v>
      </c>
      <c r="C127" s="71"/>
      <c r="E127" s="71" t="str">
        <f>+E79</f>
        <v>C. Ignacio Sesma Sanchez</v>
      </c>
      <c r="F127" s="71"/>
      <c r="H127" s="71" t="str">
        <f>+H79</f>
        <v>C. Gabriela Martinez De la Cruz</v>
      </c>
      <c r="I127" s="71"/>
      <c r="L127" s="71" t="str">
        <f>+L79</f>
        <v>C. Ana Mariza Salazar Ortiz</v>
      </c>
      <c r="M127" s="71"/>
    </row>
    <row r="128" spans="2:14" hidden="1" x14ac:dyDescent="0.2">
      <c r="C128" s="32" t="s">
        <v>43</v>
      </c>
      <c r="E128" s="74" t="s">
        <v>44</v>
      </c>
      <c r="F128" s="74"/>
      <c r="H128" s="74" t="s">
        <v>45</v>
      </c>
      <c r="I128" s="74"/>
      <c r="L128" s="74" t="s">
        <v>46</v>
      </c>
      <c r="M128" s="74"/>
    </row>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24" hidden="1" x14ac:dyDescent="0.2"/>
    <row r="146" spans="2:24" ht="25.5" x14ac:dyDescent="0.35">
      <c r="B146" s="75" t="s">
        <v>0</v>
      </c>
      <c r="C146" s="75"/>
      <c r="D146" s="75"/>
      <c r="E146" s="75"/>
      <c r="F146" s="75"/>
      <c r="G146" s="75"/>
      <c r="H146" s="75"/>
      <c r="I146" s="75"/>
      <c r="J146" s="75"/>
      <c r="K146" s="75"/>
      <c r="L146" s="75"/>
      <c r="M146" s="75"/>
    </row>
    <row r="147" spans="2:24" x14ac:dyDescent="0.2">
      <c r="B147" s="21"/>
      <c r="C147" s="21"/>
      <c r="D147" s="21"/>
      <c r="E147" s="21"/>
      <c r="F147" s="21"/>
      <c r="G147" s="21"/>
      <c r="H147" s="21"/>
      <c r="I147" s="21"/>
      <c r="J147" s="21"/>
      <c r="K147" s="21"/>
      <c r="L147" s="21"/>
      <c r="M147" s="21"/>
    </row>
    <row r="148" spans="2:24" ht="15" x14ac:dyDescent="0.2">
      <c r="B148" s="73" t="s">
        <v>74</v>
      </c>
      <c r="C148" s="73"/>
      <c r="D148" s="73"/>
      <c r="E148" s="73"/>
      <c r="F148" s="73"/>
      <c r="G148" s="73"/>
      <c r="H148" s="73"/>
      <c r="I148" s="73"/>
      <c r="J148" s="73"/>
      <c r="K148" s="73"/>
      <c r="L148" s="73"/>
      <c r="M148" s="73"/>
    </row>
    <row r="149" spans="2:24" x14ac:dyDescent="0.2">
      <c r="B149" s="47" t="s">
        <v>49</v>
      </c>
      <c r="C149" s="48"/>
      <c r="D149" s="48"/>
      <c r="E149" s="48"/>
      <c r="F149" s="48"/>
      <c r="G149" s="48"/>
      <c r="H149" s="21"/>
      <c r="I149" s="21"/>
      <c r="J149" s="21"/>
      <c r="K149" s="21"/>
      <c r="L149" s="21"/>
      <c r="M149" s="21"/>
    </row>
    <row r="150" spans="2:24" x14ac:dyDescent="0.2">
      <c r="B150" s="49"/>
      <c r="C150" s="49"/>
      <c r="D150" s="49"/>
      <c r="E150" s="49"/>
      <c r="F150" s="49"/>
      <c r="G150" s="49"/>
      <c r="H150" s="49"/>
      <c r="I150" s="49"/>
      <c r="J150" s="49"/>
      <c r="K150" s="49"/>
      <c r="L150" s="49"/>
      <c r="M150" s="49"/>
    </row>
    <row r="151" spans="2:24" x14ac:dyDescent="0.2">
      <c r="B151" s="21"/>
      <c r="C151" s="21"/>
      <c r="D151" s="21"/>
      <c r="E151" s="21"/>
      <c r="F151" s="47"/>
      <c r="G151" s="21"/>
      <c r="H151" s="21"/>
      <c r="I151" s="21"/>
      <c r="J151" s="21"/>
      <c r="K151" s="21"/>
      <c r="L151" s="21"/>
      <c r="M151" s="50" t="s">
        <v>50</v>
      </c>
    </row>
    <row r="152" spans="2:24" x14ac:dyDescent="0.2">
      <c r="B152" s="21"/>
      <c r="C152" s="21"/>
      <c r="D152" s="21"/>
      <c r="E152" s="51"/>
      <c r="F152" s="21"/>
      <c r="G152" s="21"/>
      <c r="H152" s="21"/>
      <c r="I152" s="21"/>
      <c r="J152" s="21"/>
      <c r="K152" s="21"/>
      <c r="L152" s="21"/>
      <c r="M152" s="21"/>
    </row>
    <row r="153" spans="2:24" ht="13.5" thickBot="1" x14ac:dyDescent="0.25"/>
    <row r="154" spans="2:24" x14ac:dyDescent="0.2">
      <c r="B154" s="7"/>
      <c r="C154" s="8"/>
      <c r="D154" s="8"/>
      <c r="E154" s="9" t="s">
        <v>5</v>
      </c>
      <c r="F154" s="9">
        <v>1000</v>
      </c>
      <c r="G154" s="9">
        <v>2000</v>
      </c>
      <c r="H154" s="9">
        <v>3000</v>
      </c>
      <c r="I154" s="9">
        <v>4000</v>
      </c>
      <c r="J154" s="9">
        <v>5000</v>
      </c>
      <c r="K154" s="9">
        <v>6000</v>
      </c>
      <c r="L154" s="9">
        <v>7000</v>
      </c>
      <c r="M154" s="10">
        <v>9000</v>
      </c>
      <c r="P154" s="9" t="s">
        <v>5</v>
      </c>
      <c r="Q154" s="9">
        <v>1000</v>
      </c>
      <c r="R154" s="9">
        <v>2000</v>
      </c>
      <c r="S154" s="9">
        <v>3000</v>
      </c>
      <c r="T154" s="9">
        <v>4000</v>
      </c>
      <c r="U154" s="9">
        <v>5000</v>
      </c>
      <c r="V154" s="9">
        <v>6000</v>
      </c>
      <c r="W154" s="9">
        <v>7000</v>
      </c>
      <c r="X154" s="10">
        <v>9000</v>
      </c>
    </row>
    <row r="155" spans="2:24" x14ac:dyDescent="0.2">
      <c r="B155" s="11" t="s">
        <v>6</v>
      </c>
      <c r="C155" s="12"/>
      <c r="D155" s="13" t="s">
        <v>7</v>
      </c>
      <c r="E155" s="13" t="s">
        <v>8</v>
      </c>
      <c r="F155" s="14" t="s">
        <v>9</v>
      </c>
      <c r="G155" s="14" t="s">
        <v>10</v>
      </c>
      <c r="H155" s="14" t="s">
        <v>9</v>
      </c>
      <c r="I155" s="14" t="s">
        <v>11</v>
      </c>
      <c r="J155" s="14" t="s">
        <v>12</v>
      </c>
      <c r="K155" s="14" t="s">
        <v>13</v>
      </c>
      <c r="L155" s="14" t="s">
        <v>51</v>
      </c>
      <c r="M155" s="15" t="s">
        <v>15</v>
      </c>
      <c r="P155" s="13" t="s">
        <v>8</v>
      </c>
      <c r="Q155" s="14" t="s">
        <v>9</v>
      </c>
      <c r="R155" s="14" t="s">
        <v>10</v>
      </c>
      <c r="S155" s="14" t="s">
        <v>9</v>
      </c>
      <c r="T155" s="14" t="s">
        <v>11</v>
      </c>
      <c r="U155" s="14" t="s">
        <v>12</v>
      </c>
      <c r="V155" s="14" t="s">
        <v>13</v>
      </c>
      <c r="W155" s="14" t="s">
        <v>51</v>
      </c>
      <c r="X155" s="15" t="s">
        <v>15</v>
      </c>
    </row>
    <row r="156" spans="2:24" ht="13.5" thickBot="1" x14ac:dyDescent="0.25">
      <c r="B156" s="16" t="s">
        <v>16</v>
      </c>
      <c r="C156" s="17" t="s">
        <v>17</v>
      </c>
      <c r="D156" s="18" t="s">
        <v>18</v>
      </c>
      <c r="E156" s="18" t="s">
        <v>52</v>
      </c>
      <c r="F156" s="18" t="s">
        <v>20</v>
      </c>
      <c r="G156" s="18" t="s">
        <v>21</v>
      </c>
      <c r="H156" s="18" t="s">
        <v>22</v>
      </c>
      <c r="I156" s="18" t="s">
        <v>53</v>
      </c>
      <c r="J156" s="18" t="s">
        <v>24</v>
      </c>
      <c r="K156" s="18" t="s">
        <v>27</v>
      </c>
      <c r="L156" s="18" t="s">
        <v>54</v>
      </c>
      <c r="M156" s="19" t="s">
        <v>27</v>
      </c>
      <c r="P156" s="18" t="s">
        <v>52</v>
      </c>
      <c r="Q156" s="18" t="s">
        <v>20</v>
      </c>
      <c r="R156" s="18" t="s">
        <v>21</v>
      </c>
      <c r="S156" s="18" t="s">
        <v>22</v>
      </c>
      <c r="T156" s="18" t="s">
        <v>53</v>
      </c>
      <c r="U156" s="18" t="s">
        <v>24</v>
      </c>
      <c r="V156" s="18" t="s">
        <v>27</v>
      </c>
      <c r="W156" s="18" t="s">
        <v>54</v>
      </c>
      <c r="X156" s="19" t="s">
        <v>27</v>
      </c>
    </row>
    <row r="157" spans="2:24" ht="20.100000000000001" customHeight="1" x14ac:dyDescent="0.2">
      <c r="B157" s="20" t="s">
        <v>55</v>
      </c>
      <c r="C157" s="21" t="s">
        <v>28</v>
      </c>
      <c r="D157" s="52">
        <v>275604</v>
      </c>
      <c r="E157" s="53">
        <f>SUM(F157:M157)</f>
        <v>254599.99</v>
      </c>
      <c r="F157" s="54">
        <v>254100</v>
      </c>
      <c r="G157" s="54">
        <v>499.99</v>
      </c>
      <c r="H157" s="54"/>
      <c r="I157" s="54"/>
      <c r="J157" s="54"/>
      <c r="K157" s="54"/>
      <c r="L157" s="54"/>
      <c r="M157" s="55"/>
      <c r="P157" s="53">
        <f>SUM(Q157:X157)</f>
        <v>328061.69</v>
      </c>
      <c r="Q157" s="54">
        <f>+[2]Anexo1!M201</f>
        <v>326700</v>
      </c>
      <c r="R157" s="54">
        <f>+[2]Anexo1!M208</f>
        <v>1026.3900000000001</v>
      </c>
      <c r="S157" s="54">
        <f>+[2]Anexo1!M215</f>
        <v>335.29999999999995</v>
      </c>
      <c r="T157" s="54"/>
      <c r="U157" s="54"/>
      <c r="V157" s="54"/>
      <c r="W157" s="54"/>
      <c r="X157" s="55"/>
    </row>
    <row r="158" spans="2:24" ht="20.100000000000001" customHeight="1" x14ac:dyDescent="0.2">
      <c r="B158" s="25" t="s">
        <v>56</v>
      </c>
      <c r="C158" s="21" t="s">
        <v>29</v>
      </c>
      <c r="D158" s="52">
        <v>483648</v>
      </c>
      <c r="E158" s="53">
        <f t="shared" ref="E158:E167" si="6">SUM(F158:M158)</f>
        <v>379685.42000000004</v>
      </c>
      <c r="F158" s="54">
        <v>290655.58</v>
      </c>
      <c r="G158" s="54">
        <v>9479.9</v>
      </c>
      <c r="H158" s="54">
        <v>79549.94</v>
      </c>
      <c r="I158" s="54">
        <v>0</v>
      </c>
      <c r="J158" s="54"/>
      <c r="K158" s="54"/>
      <c r="L158" s="54"/>
      <c r="M158" s="56"/>
      <c r="P158" s="53">
        <f t="shared" ref="P158:P167" si="7">SUM(Q158:X158)</f>
        <v>531631.84000000008</v>
      </c>
      <c r="Q158" s="54">
        <f>+[2]Anexo1!M221</f>
        <v>381540.57</v>
      </c>
      <c r="R158" s="54">
        <f>+[2]Anexo1!M244</f>
        <v>16442.830000000002</v>
      </c>
      <c r="S158" s="54">
        <f>+[2]Anexo1!M262</f>
        <v>133648.44</v>
      </c>
      <c r="T158" s="54"/>
      <c r="U158" s="54">
        <f>+[2]Anexo1!M279</f>
        <v>0</v>
      </c>
      <c r="V158" s="54"/>
      <c r="W158" s="54"/>
      <c r="X158" s="56"/>
    </row>
    <row r="159" spans="2:24" ht="20.100000000000001" customHeight="1" x14ac:dyDescent="0.2">
      <c r="B159" s="25" t="s">
        <v>57</v>
      </c>
      <c r="C159" s="21" t="s">
        <v>30</v>
      </c>
      <c r="D159" s="52">
        <v>912773.25</v>
      </c>
      <c r="E159" s="53">
        <f t="shared" si="6"/>
        <v>1029693.31</v>
      </c>
      <c r="F159" s="69">
        <v>475193.51</v>
      </c>
      <c r="G159" s="69">
        <v>69069.009999999995</v>
      </c>
      <c r="H159" s="62">
        <v>466921.57</v>
      </c>
      <c r="I159" s="54">
        <v>18509.22</v>
      </c>
      <c r="J159" s="54"/>
      <c r="K159" s="54"/>
      <c r="L159" s="54"/>
      <c r="M159" s="56"/>
      <c r="P159" s="53">
        <f t="shared" si="7"/>
        <v>1082307.99</v>
      </c>
      <c r="Q159" s="54">
        <f>+[2]Anexo1!M290</f>
        <v>409036.48</v>
      </c>
      <c r="R159" s="54">
        <f>+[2]Anexo1!M306</f>
        <v>68351.040000000008</v>
      </c>
      <c r="S159" s="54">
        <f>+[2]Anexo1!M325</f>
        <v>438470.07</v>
      </c>
      <c r="T159" s="54">
        <f>+[2]Anexo1!M352</f>
        <v>166450.4</v>
      </c>
      <c r="U159" s="54">
        <f>+[2]Anexo1!M359</f>
        <v>0</v>
      </c>
      <c r="V159" s="54"/>
      <c r="W159" s="54"/>
      <c r="X159" s="56"/>
    </row>
    <row r="160" spans="2:24" ht="20.100000000000001" customHeight="1" x14ac:dyDescent="0.2">
      <c r="B160" s="25" t="s">
        <v>58</v>
      </c>
      <c r="C160" s="21" t="s">
        <v>31</v>
      </c>
      <c r="D160" s="52">
        <v>1772255</v>
      </c>
      <c r="E160" s="53">
        <f t="shared" si="6"/>
        <v>1968449.88</v>
      </c>
      <c r="F160" s="54">
        <v>1213058.3</v>
      </c>
      <c r="G160" s="54">
        <v>22200.69</v>
      </c>
      <c r="H160" s="54">
        <v>83614.17</v>
      </c>
      <c r="I160" s="54">
        <v>606656.72</v>
      </c>
      <c r="J160" s="54">
        <v>42920</v>
      </c>
      <c r="K160" s="54"/>
      <c r="L160" s="54"/>
      <c r="M160" s="56"/>
      <c r="P160" s="53">
        <f t="shared" si="7"/>
        <v>3016928.92</v>
      </c>
      <c r="Q160" s="54">
        <f>+[2]Anexo1!M365</f>
        <v>1824883.79</v>
      </c>
      <c r="R160" s="54">
        <f>+[2]Anexo1!M386</f>
        <v>33433.5</v>
      </c>
      <c r="S160" s="54">
        <f>+[2]Anexo1!M402</f>
        <v>86752.75</v>
      </c>
      <c r="T160" s="54">
        <f>+[2]Anexo1!M426</f>
        <v>1071858.8799999999</v>
      </c>
      <c r="U160" s="54">
        <f>+[2]Anexo1!M437</f>
        <v>0</v>
      </c>
      <c r="V160" s="54"/>
      <c r="W160" s="54"/>
      <c r="X160" s="56"/>
    </row>
    <row r="161" spans="2:24" ht="20.100000000000001" customHeight="1" x14ac:dyDescent="0.2">
      <c r="B161" s="25" t="s">
        <v>59</v>
      </c>
      <c r="C161" s="21" t="s">
        <v>32</v>
      </c>
      <c r="D161" s="52">
        <v>1436700</v>
      </c>
      <c r="E161" s="53">
        <f>SUM(F161:M161)</f>
        <v>734315.40999999992</v>
      </c>
      <c r="F161" s="54">
        <v>580263.07999999996</v>
      </c>
      <c r="G161" s="54">
        <v>45752.7</v>
      </c>
      <c r="H161" s="54">
        <v>107216.41</v>
      </c>
      <c r="I161" s="54"/>
      <c r="J161" s="54">
        <v>1083.22</v>
      </c>
      <c r="K161" s="54"/>
      <c r="L161" s="54"/>
      <c r="M161" s="56"/>
      <c r="P161" s="53" t="e">
        <f t="shared" si="7"/>
        <v>#REF!</v>
      </c>
      <c r="Q161" s="54">
        <f>+[2]Anexo1!M451</f>
        <v>755879.94</v>
      </c>
      <c r="R161" s="54">
        <f>+[2]Anexo1!M479</f>
        <v>69974.450000000012</v>
      </c>
      <c r="S161" s="54">
        <f>+[2]Anexo1!M502</f>
        <v>111591.06999999999</v>
      </c>
      <c r="T161" s="54"/>
      <c r="U161" s="54">
        <f>+[2]Anexo1!M527</f>
        <v>0</v>
      </c>
      <c r="V161" s="54"/>
      <c r="W161" s="54"/>
      <c r="X161" s="56" t="e">
        <f>+[2]Anexo1!#REF!</f>
        <v>#REF!</v>
      </c>
    </row>
    <row r="162" spans="2:24" ht="20.100000000000001" customHeight="1" x14ac:dyDescent="0.2">
      <c r="B162" s="25" t="s">
        <v>60</v>
      </c>
      <c r="C162" s="26" t="s">
        <v>33</v>
      </c>
      <c r="D162" s="52">
        <v>2122833.2599999998</v>
      </c>
      <c r="E162" s="53">
        <f t="shared" si="6"/>
        <v>3602472.11</v>
      </c>
      <c r="F162" s="54">
        <v>1002483.66</v>
      </c>
      <c r="G162" s="54">
        <v>149801.07999999999</v>
      </c>
      <c r="H162" s="54">
        <v>167148.91</v>
      </c>
      <c r="I162" s="54"/>
      <c r="J162" s="54"/>
      <c r="K162" s="54">
        <v>2283038.46</v>
      </c>
      <c r="L162" s="54"/>
      <c r="M162" s="56"/>
      <c r="P162" s="53">
        <f t="shared" si="7"/>
        <v>2045000.9400000002</v>
      </c>
      <c r="Q162" s="54">
        <f>+[2]Anexo1!M533</f>
        <v>1119462.5</v>
      </c>
      <c r="R162" s="54">
        <f>+[2]Anexo1!M559</f>
        <v>320013.05000000005</v>
      </c>
      <c r="S162" s="54">
        <f>+[2]Anexo1!M582</f>
        <v>388103.83999999997</v>
      </c>
      <c r="T162" s="54"/>
      <c r="U162" s="54">
        <f>+[2]Anexo1!M601</f>
        <v>5500</v>
      </c>
      <c r="V162" s="54">
        <f>+[2]Anexo1!M610</f>
        <v>211921.55</v>
      </c>
      <c r="W162" s="54"/>
      <c r="X162" s="56"/>
    </row>
    <row r="163" spans="2:24" ht="20.100000000000001" customHeight="1" x14ac:dyDescent="0.2">
      <c r="B163" s="25" t="s">
        <v>61</v>
      </c>
      <c r="C163" s="21" t="s">
        <v>34</v>
      </c>
      <c r="D163" s="52">
        <v>3624540.33</v>
      </c>
      <c r="E163" s="53">
        <f t="shared" si="6"/>
        <v>3457755.45</v>
      </c>
      <c r="F163" s="54">
        <v>2321779.56</v>
      </c>
      <c r="G163" s="54">
        <v>204218.21</v>
      </c>
      <c r="H163" s="54">
        <v>627089.98</v>
      </c>
      <c r="I163" s="54">
        <v>304667.7</v>
      </c>
      <c r="J163" s="54"/>
      <c r="K163" s="54"/>
      <c r="L163" s="54"/>
      <c r="M163" s="56"/>
      <c r="P163" s="53">
        <f t="shared" si="7"/>
        <v>5898740.1799999997</v>
      </c>
      <c r="Q163" s="54">
        <f>+[2]Anexo1!M622</f>
        <v>2407759.2599999998</v>
      </c>
      <c r="R163" s="54">
        <f>+[2]Anexo1!M651</f>
        <v>692471.72</v>
      </c>
      <c r="S163" s="54">
        <f>+[2]Anexo1!M674</f>
        <v>1801418.8900000001</v>
      </c>
      <c r="T163" s="54">
        <f>+[2]Anexo1!M705</f>
        <v>697892.23</v>
      </c>
      <c r="U163" s="54">
        <f>+[2]Anexo1!M710</f>
        <v>299198.08000000002</v>
      </c>
      <c r="V163" s="54"/>
      <c r="W163" s="54"/>
      <c r="X163" s="56"/>
    </row>
    <row r="164" spans="2:24" ht="20.100000000000001" customHeight="1" x14ac:dyDescent="0.2">
      <c r="B164" s="25" t="s">
        <v>62</v>
      </c>
      <c r="C164" s="21" t="s">
        <v>35</v>
      </c>
      <c r="D164" s="52">
        <v>3058776</v>
      </c>
      <c r="E164" s="53">
        <f t="shared" si="6"/>
        <v>2995494.09</v>
      </c>
      <c r="F164" s="54">
        <v>1955470.73</v>
      </c>
      <c r="G164" s="54">
        <v>208155.88</v>
      </c>
      <c r="H164" s="54">
        <v>663447.98</v>
      </c>
      <c r="I164" s="54"/>
      <c r="J164" s="54"/>
      <c r="K164" s="54"/>
      <c r="L164" s="54"/>
      <c r="M164" s="56">
        <v>168419.5</v>
      </c>
      <c r="P164" s="53">
        <f t="shared" si="7"/>
        <v>3517603.5700000003</v>
      </c>
      <c r="Q164" s="54">
        <f>+[2]Anexo1!M716</f>
        <v>1995110.04</v>
      </c>
      <c r="R164" s="54">
        <f>+[2]Anexo1!M743</f>
        <v>369760.85</v>
      </c>
      <c r="S164" s="54">
        <f>+[2]Anexo1!M769</f>
        <v>1053974.83</v>
      </c>
      <c r="T164" s="54"/>
      <c r="U164" s="54">
        <f>+[2]Anexo1!M802</f>
        <v>10022.9</v>
      </c>
      <c r="V164" s="54"/>
      <c r="W164" s="54"/>
      <c r="X164" s="56">
        <f>+[2]Anexo1!M793</f>
        <v>88734.950000000012</v>
      </c>
    </row>
    <row r="165" spans="2:24" ht="20.100000000000001" customHeight="1" x14ac:dyDescent="0.2">
      <c r="B165" s="25" t="s">
        <v>63</v>
      </c>
      <c r="C165" s="26" t="s">
        <v>36</v>
      </c>
      <c r="D165" s="52">
        <v>536333</v>
      </c>
      <c r="E165" s="53">
        <f t="shared" si="6"/>
        <v>485759.35</v>
      </c>
      <c r="F165" s="54">
        <v>454258.99</v>
      </c>
      <c r="G165" s="54">
        <v>22276.86</v>
      </c>
      <c r="H165" s="54">
        <v>9223.5</v>
      </c>
      <c r="I165" s="54"/>
      <c r="J165" s="54"/>
      <c r="K165" s="54"/>
      <c r="L165" s="54"/>
      <c r="M165" s="56"/>
      <c r="P165" s="53">
        <f t="shared" si="7"/>
        <v>522126.36000000004</v>
      </c>
      <c r="Q165" s="54">
        <f>+[2]Anexo1!M816</f>
        <v>474403.14</v>
      </c>
      <c r="R165" s="54">
        <f>+[2]Anexo1!M839</f>
        <v>35021.14</v>
      </c>
      <c r="S165" s="54">
        <f>+[2]Anexo1!M851</f>
        <v>12702.079999999998</v>
      </c>
      <c r="T165" s="54"/>
      <c r="U165" s="54">
        <f>+[2]Anexo1!M863</f>
        <v>0</v>
      </c>
      <c r="V165" s="54"/>
      <c r="W165" s="54"/>
      <c r="X165" s="56"/>
    </row>
    <row r="166" spans="2:24" ht="20.100000000000001" customHeight="1" x14ac:dyDescent="0.2">
      <c r="B166" s="25" t="s">
        <v>64</v>
      </c>
      <c r="C166" s="26" t="s">
        <v>37</v>
      </c>
      <c r="D166" s="52">
        <v>357168.03</v>
      </c>
      <c r="E166" s="53">
        <f t="shared" si="6"/>
        <v>346026.69000000006</v>
      </c>
      <c r="F166" s="54">
        <v>336198.15</v>
      </c>
      <c r="G166" s="54">
        <v>7734.14</v>
      </c>
      <c r="H166" s="54">
        <v>2094.4</v>
      </c>
      <c r="I166" s="54"/>
      <c r="J166" s="54"/>
      <c r="K166" s="54"/>
      <c r="L166" s="54"/>
      <c r="M166" s="56"/>
      <c r="P166" s="53">
        <f t="shared" si="7"/>
        <v>468858.6</v>
      </c>
      <c r="Q166" s="54">
        <f>+[2]Anexo1!M871</f>
        <v>415002.85</v>
      </c>
      <c r="R166" s="54">
        <f>+[2]Anexo1!M893</f>
        <v>27795.72</v>
      </c>
      <c r="S166" s="54">
        <f>+[2]Anexo1!M906</f>
        <v>17824.03</v>
      </c>
      <c r="T166" s="54"/>
      <c r="U166" s="54">
        <f>+[2]Anexo1!M920</f>
        <v>8236</v>
      </c>
      <c r="V166" s="54"/>
      <c r="W166" s="54"/>
      <c r="X166" s="56"/>
    </row>
    <row r="167" spans="2:24" ht="20.100000000000001" customHeight="1" x14ac:dyDescent="0.2">
      <c r="B167" s="25" t="s">
        <v>65</v>
      </c>
      <c r="C167" s="26" t="s">
        <v>66</v>
      </c>
      <c r="D167" s="52">
        <v>237800</v>
      </c>
      <c r="E167" s="53">
        <f t="shared" si="6"/>
        <v>252621.54</v>
      </c>
      <c r="F167" s="54">
        <v>198131.56</v>
      </c>
      <c r="G167" s="54">
        <v>22554.85</v>
      </c>
      <c r="H167" s="54">
        <v>2709.01</v>
      </c>
      <c r="I167" s="54">
        <v>29226.12</v>
      </c>
      <c r="J167" s="54"/>
      <c r="K167" s="54"/>
      <c r="L167" s="54"/>
      <c r="M167" s="56"/>
      <c r="P167" s="53">
        <f t="shared" si="7"/>
        <v>254258.86</v>
      </c>
      <c r="Q167" s="54">
        <f>+[2]Anexo1!M930</f>
        <v>224189.82</v>
      </c>
      <c r="R167" s="54">
        <f>+[2]Anexo1!M951</f>
        <v>12892.74</v>
      </c>
      <c r="S167" s="54">
        <f>+[2]Anexo1!M969</f>
        <v>4499.5</v>
      </c>
      <c r="T167" s="54">
        <f>+[2]Anexo1!M983</f>
        <v>12676.8</v>
      </c>
      <c r="U167" s="54">
        <f>+[2]Anexo1!M988</f>
        <v>0</v>
      </c>
      <c r="V167" s="54"/>
      <c r="W167" s="54"/>
      <c r="X167" s="56"/>
    </row>
    <row r="168" spans="2:24" ht="20.100000000000001" customHeight="1" x14ac:dyDescent="0.2">
      <c r="B168" s="25"/>
      <c r="C168" s="21"/>
      <c r="D168" s="54"/>
      <c r="E168" s="53"/>
      <c r="F168" s="54"/>
      <c r="G168" s="54"/>
      <c r="H168" s="54"/>
      <c r="I168" s="54"/>
      <c r="J168" s="54"/>
      <c r="K168" s="54"/>
      <c r="L168" s="54"/>
      <c r="M168" s="56"/>
      <c r="P168" s="53"/>
      <c r="Q168" s="54"/>
      <c r="R168" s="54"/>
      <c r="S168" s="54"/>
      <c r="T168" s="54"/>
      <c r="U168" s="54"/>
      <c r="V168" s="54"/>
      <c r="W168" s="54"/>
      <c r="X168" s="56"/>
    </row>
    <row r="169" spans="2:24" ht="17.25" customHeight="1" x14ac:dyDescent="0.2">
      <c r="B169" s="25"/>
      <c r="C169" s="21"/>
      <c r="D169" s="54"/>
      <c r="E169" s="53"/>
      <c r="F169" s="54"/>
      <c r="G169" s="53"/>
      <c r="H169" s="54"/>
      <c r="I169" s="54"/>
      <c r="J169" s="54"/>
      <c r="K169" s="54"/>
      <c r="L169" s="54"/>
      <c r="M169" s="56"/>
      <c r="P169" s="53"/>
      <c r="Q169" s="54"/>
      <c r="R169" s="53"/>
      <c r="S169" s="54"/>
      <c r="T169" s="54"/>
      <c r="U169" s="54"/>
      <c r="V169" s="54"/>
      <c r="W169" s="54"/>
      <c r="X169" s="56"/>
    </row>
    <row r="170" spans="2:24" ht="18" customHeight="1" thickBot="1" x14ac:dyDescent="0.25">
      <c r="B170" s="27"/>
      <c r="C170" s="28"/>
      <c r="D170" s="57">
        <f>SUM(D157:D167)</f>
        <v>14818430.869999999</v>
      </c>
      <c r="E170" s="58">
        <f>SUM(E157:E169)</f>
        <v>15506873.239999998</v>
      </c>
      <c r="F170" s="58">
        <f>SUM(F157:F169)</f>
        <v>9081593.120000001</v>
      </c>
      <c r="G170" s="58">
        <f>SUM(G157:G169)</f>
        <v>761743.30999999994</v>
      </c>
      <c r="H170" s="58">
        <f>SUM(H157:H169)</f>
        <v>2209015.8699999996</v>
      </c>
      <c r="I170" s="58">
        <f t="shared" ref="I170:M170" si="8">SUM(I157:I169)</f>
        <v>959059.75999999989</v>
      </c>
      <c r="J170" s="58">
        <f t="shared" si="8"/>
        <v>44003.22</v>
      </c>
      <c r="K170" s="58">
        <f t="shared" si="8"/>
        <v>2283038.46</v>
      </c>
      <c r="L170" s="58">
        <f t="shared" si="8"/>
        <v>0</v>
      </c>
      <c r="M170" s="59">
        <f t="shared" si="8"/>
        <v>168419.5</v>
      </c>
      <c r="N170" s="31"/>
      <c r="P170" s="58" t="e">
        <f t="shared" ref="P170:X170" si="9">SUM(P157:P169)</f>
        <v>#REF!</v>
      </c>
      <c r="Q170" s="58">
        <f t="shared" si="9"/>
        <v>10333968.389999999</v>
      </c>
      <c r="R170" s="58">
        <f t="shared" si="9"/>
        <v>1647183.43</v>
      </c>
      <c r="S170" s="58">
        <f t="shared" si="9"/>
        <v>4049320.8000000003</v>
      </c>
      <c r="T170" s="58">
        <f t="shared" si="9"/>
        <v>1948878.3099999998</v>
      </c>
      <c r="U170" s="58">
        <f t="shared" si="9"/>
        <v>322956.98000000004</v>
      </c>
      <c r="V170" s="58">
        <f t="shared" si="9"/>
        <v>211921.55</v>
      </c>
      <c r="W170" s="58">
        <f t="shared" si="9"/>
        <v>0</v>
      </c>
      <c r="X170" s="59" t="e">
        <f t="shared" si="9"/>
        <v>#REF!</v>
      </c>
    </row>
    <row r="172" spans="2:24" x14ac:dyDescent="0.2">
      <c r="D172" s="62"/>
    </row>
    <row r="173" spans="2:24" x14ac:dyDescent="0.2">
      <c r="D173" s="60" t="s">
        <v>67</v>
      </c>
    </row>
    <row r="176" spans="2:24" x14ac:dyDescent="0.2">
      <c r="F176" s="31"/>
      <c r="G176" s="61"/>
      <c r="H176" s="61"/>
      <c r="I176" s="61"/>
      <c r="J176" s="61"/>
      <c r="K176" s="61"/>
      <c r="L176" s="61"/>
      <c r="M176" s="61"/>
      <c r="P176" s="62" t="e">
        <f>+#REF!</f>
        <v>#REF!</v>
      </c>
    </row>
    <row r="177" spans="2:13" x14ac:dyDescent="0.2">
      <c r="D177" s="31"/>
      <c r="E177" s="31"/>
      <c r="F177" s="31"/>
      <c r="H177" s="6"/>
      <c r="I177" s="31"/>
    </row>
    <row r="178" spans="2:13" x14ac:dyDescent="0.2">
      <c r="B178" s="21"/>
      <c r="D178" s="72" t="s">
        <v>68</v>
      </c>
      <c r="E178" s="72"/>
      <c r="F178" s="72"/>
      <c r="H178" s="21"/>
      <c r="I178" s="72" t="s">
        <v>68</v>
      </c>
      <c r="J178" s="72"/>
      <c r="K178" s="72"/>
    </row>
    <row r="179" spans="2:13" x14ac:dyDescent="0.2">
      <c r="D179" s="72" t="s">
        <v>69</v>
      </c>
      <c r="E179" s="72"/>
      <c r="F179" s="72"/>
      <c r="H179" s="63"/>
      <c r="I179" s="72" t="s">
        <v>70</v>
      </c>
      <c r="J179" s="72"/>
      <c r="K179" s="72"/>
    </row>
    <row r="180" spans="2:13" x14ac:dyDescent="0.2">
      <c r="D180" s="70" t="s">
        <v>71</v>
      </c>
      <c r="E180" s="70"/>
      <c r="F180" s="70"/>
      <c r="H180" s="64"/>
      <c r="I180" s="70" t="s">
        <v>72</v>
      </c>
      <c r="J180" s="70"/>
      <c r="K180" s="70"/>
    </row>
    <row r="183" spans="2:13" x14ac:dyDescent="0.2">
      <c r="D183" s="65"/>
      <c r="E183" s="66"/>
    </row>
    <row r="184" spans="2:13" x14ac:dyDescent="0.2">
      <c r="D184" s="67"/>
      <c r="E184" s="67"/>
    </row>
    <row r="191" spans="2:13" ht="25.5" x14ac:dyDescent="0.35">
      <c r="B191" s="75" t="s">
        <v>0</v>
      </c>
      <c r="C191" s="75"/>
      <c r="D191" s="75"/>
      <c r="E191" s="75"/>
      <c r="F191" s="75"/>
      <c r="G191" s="75"/>
      <c r="H191" s="75"/>
      <c r="I191" s="75"/>
      <c r="J191" s="75"/>
      <c r="K191" s="75"/>
      <c r="L191" s="75"/>
      <c r="M191" s="75"/>
    </row>
    <row r="192" spans="2:13" x14ac:dyDescent="0.2">
      <c r="B192" s="21"/>
      <c r="C192" s="21"/>
      <c r="D192" s="21"/>
      <c r="E192" s="21"/>
      <c r="F192" s="21"/>
      <c r="G192" s="21"/>
      <c r="H192" s="21"/>
      <c r="I192" s="21"/>
      <c r="J192" s="21"/>
      <c r="K192" s="21"/>
      <c r="L192" s="21"/>
      <c r="M192" s="21"/>
    </row>
    <row r="193" spans="2:13" ht="15" x14ac:dyDescent="0.2">
      <c r="B193" s="73" t="s">
        <v>75</v>
      </c>
      <c r="C193" s="73"/>
      <c r="D193" s="73"/>
      <c r="E193" s="73"/>
      <c r="F193" s="73"/>
      <c r="G193" s="73"/>
      <c r="H193" s="73"/>
      <c r="I193" s="73"/>
      <c r="J193" s="73"/>
      <c r="K193" s="73"/>
      <c r="L193" s="73"/>
      <c r="M193" s="73"/>
    </row>
    <row r="194" spans="2:13" x14ac:dyDescent="0.2">
      <c r="B194" s="47" t="s">
        <v>49</v>
      </c>
      <c r="C194" s="48"/>
      <c r="D194" s="48"/>
      <c r="E194" s="48"/>
      <c r="F194" s="48"/>
      <c r="G194" s="48"/>
      <c r="H194" s="21"/>
      <c r="I194" s="21"/>
      <c r="J194" s="21"/>
      <c r="K194" s="21"/>
      <c r="L194" s="21"/>
      <c r="M194" s="21"/>
    </row>
    <row r="195" spans="2:13" x14ac:dyDescent="0.2">
      <c r="B195" s="49"/>
      <c r="C195" s="49"/>
      <c r="D195" s="49"/>
      <c r="E195" s="49"/>
      <c r="F195" s="49"/>
      <c r="G195" s="49"/>
      <c r="H195" s="49"/>
      <c r="I195" s="49"/>
      <c r="J195" s="49"/>
      <c r="K195" s="49"/>
      <c r="L195" s="49"/>
      <c r="M195" s="49"/>
    </row>
    <row r="196" spans="2:13" x14ac:dyDescent="0.2">
      <c r="B196" s="21"/>
      <c r="C196" s="21"/>
      <c r="D196" s="21"/>
      <c r="E196" s="21"/>
      <c r="F196" s="47"/>
      <c r="G196" s="21"/>
      <c r="H196" s="21"/>
      <c r="I196" s="21"/>
      <c r="J196" s="21"/>
      <c r="K196" s="21"/>
      <c r="L196" s="21"/>
      <c r="M196" s="50" t="s">
        <v>50</v>
      </c>
    </row>
    <row r="197" spans="2:13" x14ac:dyDescent="0.2">
      <c r="B197" s="21"/>
      <c r="C197" s="21"/>
      <c r="D197" s="21"/>
      <c r="E197" s="51"/>
      <c r="F197" s="21"/>
      <c r="G197" s="21"/>
      <c r="H197" s="21"/>
      <c r="I197" s="21"/>
      <c r="J197" s="21"/>
      <c r="K197" s="21"/>
      <c r="L197" s="21"/>
      <c r="M197" s="21"/>
    </row>
    <row r="198" spans="2:13" ht="13.5" thickBot="1" x14ac:dyDescent="0.25"/>
    <row r="199" spans="2:13" x14ac:dyDescent="0.2">
      <c r="B199" s="7"/>
      <c r="C199" s="8"/>
      <c r="D199" s="8"/>
      <c r="E199" s="9" t="s">
        <v>5</v>
      </c>
      <c r="F199" s="9">
        <v>1000</v>
      </c>
      <c r="G199" s="9">
        <v>2000</v>
      </c>
      <c r="H199" s="9">
        <v>3000</v>
      </c>
      <c r="I199" s="9">
        <v>4000</v>
      </c>
      <c r="J199" s="9">
        <v>5000</v>
      </c>
      <c r="K199" s="9">
        <v>6000</v>
      </c>
      <c r="L199" s="9">
        <v>7000</v>
      </c>
      <c r="M199" s="10">
        <v>9000</v>
      </c>
    </row>
    <row r="200" spans="2:13" x14ac:dyDescent="0.2">
      <c r="B200" s="11" t="s">
        <v>6</v>
      </c>
      <c r="C200" s="12"/>
      <c r="D200" s="13" t="s">
        <v>7</v>
      </c>
      <c r="E200" s="13" t="s">
        <v>73</v>
      </c>
      <c r="F200" s="14" t="s">
        <v>9</v>
      </c>
      <c r="G200" s="14" t="s">
        <v>10</v>
      </c>
      <c r="H200" s="14" t="s">
        <v>9</v>
      </c>
      <c r="I200" s="14" t="s">
        <v>11</v>
      </c>
      <c r="J200" s="14" t="s">
        <v>12</v>
      </c>
      <c r="K200" s="14" t="s">
        <v>13</v>
      </c>
      <c r="L200" s="14" t="s">
        <v>51</v>
      </c>
      <c r="M200" s="15" t="s">
        <v>15</v>
      </c>
    </row>
    <row r="201" spans="2:13" ht="13.5" thickBot="1" x14ac:dyDescent="0.25">
      <c r="B201" s="16" t="s">
        <v>16</v>
      </c>
      <c r="C201" s="17" t="s">
        <v>17</v>
      </c>
      <c r="D201" s="68" t="s">
        <v>76</v>
      </c>
      <c r="E201" s="18" t="s">
        <v>76</v>
      </c>
      <c r="F201" s="18" t="s">
        <v>20</v>
      </c>
      <c r="G201" s="18" t="s">
        <v>21</v>
      </c>
      <c r="H201" s="18" t="s">
        <v>22</v>
      </c>
      <c r="I201" s="18" t="s">
        <v>53</v>
      </c>
      <c r="J201" s="18" t="s">
        <v>24</v>
      </c>
      <c r="K201" s="18" t="s">
        <v>27</v>
      </c>
      <c r="L201" s="18" t="s">
        <v>54</v>
      </c>
      <c r="M201" s="19" t="s">
        <v>27</v>
      </c>
    </row>
    <row r="202" spans="2:13" x14ac:dyDescent="0.2">
      <c r="B202" s="20" t="s">
        <v>55</v>
      </c>
      <c r="C202" s="21" t="s">
        <v>28</v>
      </c>
      <c r="D202" s="52">
        <v>830166</v>
      </c>
      <c r="E202" s="53">
        <f>SUM(F202:M202)</f>
        <v>744649.99</v>
      </c>
      <c r="F202" s="54">
        <v>744150</v>
      </c>
      <c r="G202" s="54">
        <v>499.99</v>
      </c>
      <c r="H202" s="54"/>
      <c r="I202" s="54"/>
      <c r="J202" s="54"/>
      <c r="K202" s="54"/>
      <c r="L202" s="54"/>
      <c r="M202" s="55"/>
    </row>
    <row r="203" spans="2:13" x14ac:dyDescent="0.2">
      <c r="B203" s="25" t="s">
        <v>56</v>
      </c>
      <c r="C203" s="21" t="s">
        <v>29</v>
      </c>
      <c r="D203" s="52">
        <v>1548699</v>
      </c>
      <c r="E203" s="53">
        <f t="shared" ref="E203:E205" si="10">SUM(F203:M203)</f>
        <v>1320323.18</v>
      </c>
      <c r="F203" s="54">
        <v>882556.9</v>
      </c>
      <c r="G203" s="54">
        <v>44583.73</v>
      </c>
      <c r="H203" s="54">
        <v>317505.53999999998</v>
      </c>
      <c r="I203" s="54"/>
      <c r="J203" s="54">
        <v>75677.009999999995</v>
      </c>
      <c r="K203" s="54"/>
      <c r="L203" s="54"/>
      <c r="M203" s="56"/>
    </row>
    <row r="204" spans="2:13" x14ac:dyDescent="0.2">
      <c r="B204" s="25" t="s">
        <v>57</v>
      </c>
      <c r="C204" s="21" t="s">
        <v>30</v>
      </c>
      <c r="D204" s="52">
        <v>3246044.25</v>
      </c>
      <c r="E204" s="53">
        <f t="shared" si="10"/>
        <v>3965441.93</v>
      </c>
      <c r="F204" s="54">
        <v>1388076.42</v>
      </c>
      <c r="G204" s="54">
        <v>226817.77</v>
      </c>
      <c r="H204" s="54">
        <v>2117648.2200000002</v>
      </c>
      <c r="I204" s="54">
        <v>225774.52</v>
      </c>
      <c r="J204" s="54">
        <v>7125</v>
      </c>
      <c r="K204" s="54"/>
      <c r="L204" s="54"/>
      <c r="M204" s="56"/>
    </row>
    <row r="205" spans="2:13" x14ac:dyDescent="0.2">
      <c r="B205" s="25" t="s">
        <v>58</v>
      </c>
      <c r="C205" s="21" t="s">
        <v>31</v>
      </c>
      <c r="D205" s="52">
        <v>6476341</v>
      </c>
      <c r="E205" s="53">
        <f t="shared" si="10"/>
        <v>6854181.2999999998</v>
      </c>
      <c r="F205" s="54">
        <v>4236113.87</v>
      </c>
      <c r="G205" s="54">
        <v>125335.84</v>
      </c>
      <c r="H205" s="54">
        <v>288302.15999999997</v>
      </c>
      <c r="I205" s="54">
        <v>2079828.65</v>
      </c>
      <c r="J205" s="54">
        <v>124600.78</v>
      </c>
      <c r="K205" s="54"/>
      <c r="L205" s="54"/>
      <c r="M205" s="56"/>
    </row>
    <row r="206" spans="2:13" x14ac:dyDescent="0.2">
      <c r="B206" s="25" t="s">
        <v>59</v>
      </c>
      <c r="C206" s="21" t="s">
        <v>32</v>
      </c>
      <c r="D206" s="52">
        <v>3955826</v>
      </c>
      <c r="E206" s="53">
        <f>SUM(F206:M206)</f>
        <v>2452528.4700000002</v>
      </c>
      <c r="F206" s="54">
        <v>1742162.53</v>
      </c>
      <c r="G206" s="54">
        <v>194491.26</v>
      </c>
      <c r="H206" s="54">
        <v>511404.85</v>
      </c>
      <c r="I206" s="54"/>
      <c r="J206" s="54">
        <v>4469.83</v>
      </c>
      <c r="K206" s="54"/>
      <c r="L206" s="54"/>
      <c r="M206" s="56"/>
    </row>
    <row r="207" spans="2:13" x14ac:dyDescent="0.2">
      <c r="B207" s="25" t="s">
        <v>60</v>
      </c>
      <c r="C207" s="21" t="s">
        <v>33</v>
      </c>
      <c r="D207" s="52">
        <v>8774821.0399999991</v>
      </c>
      <c r="E207" s="53">
        <f t="shared" ref="E207:E212" si="11">SUM(F207:M207)</f>
        <v>8168449.0199999996</v>
      </c>
      <c r="F207" s="54">
        <v>2898500.78</v>
      </c>
      <c r="G207" s="54">
        <v>730815.94</v>
      </c>
      <c r="H207" s="54">
        <v>616072.93999999994</v>
      </c>
      <c r="I207" s="54">
        <v>11600</v>
      </c>
      <c r="J207" s="54"/>
      <c r="K207" s="54">
        <v>3911459.36</v>
      </c>
      <c r="L207" s="54"/>
      <c r="M207" s="56"/>
    </row>
    <row r="208" spans="2:13" x14ac:dyDescent="0.2">
      <c r="B208" s="25" t="s">
        <v>61</v>
      </c>
      <c r="C208" s="21" t="s">
        <v>34</v>
      </c>
      <c r="D208" s="52">
        <v>12792969.59</v>
      </c>
      <c r="E208" s="53">
        <f t="shared" si="11"/>
        <v>12499402.83</v>
      </c>
      <c r="F208" s="54">
        <v>6619753.4199999999</v>
      </c>
      <c r="G208" s="54">
        <v>1012215.77</v>
      </c>
      <c r="H208" s="54">
        <v>3605077.08</v>
      </c>
      <c r="I208" s="54">
        <v>1262356.56</v>
      </c>
      <c r="J208" s="54"/>
      <c r="K208" s="54"/>
      <c r="L208" s="54"/>
      <c r="M208" s="56"/>
    </row>
    <row r="209" spans="2:13" x14ac:dyDescent="0.2">
      <c r="B209" s="25" t="s">
        <v>62</v>
      </c>
      <c r="C209" s="21" t="s">
        <v>35</v>
      </c>
      <c r="D209" s="52">
        <v>10484763</v>
      </c>
      <c r="E209" s="53">
        <f t="shared" si="11"/>
        <v>10217808.720000001</v>
      </c>
      <c r="F209" s="54">
        <v>5826291.5099999998</v>
      </c>
      <c r="G209" s="54">
        <v>910111.17</v>
      </c>
      <c r="H209" s="54">
        <v>2647862.7999999998</v>
      </c>
      <c r="I209" s="54"/>
      <c r="J209" s="54">
        <v>70135.009999999995</v>
      </c>
      <c r="K209" s="54"/>
      <c r="L209" s="54"/>
      <c r="M209" s="56">
        <v>763408.23</v>
      </c>
    </row>
    <row r="210" spans="2:13" x14ac:dyDescent="0.2">
      <c r="B210" s="25" t="s">
        <v>63</v>
      </c>
      <c r="C210" s="26" t="s">
        <v>36</v>
      </c>
      <c r="D210" s="52">
        <v>1818815</v>
      </c>
      <c r="E210" s="53">
        <f t="shared" si="11"/>
        <v>1132167.54</v>
      </c>
      <c r="F210" s="54">
        <v>1017622</v>
      </c>
      <c r="G210" s="54">
        <v>78622.12</v>
      </c>
      <c r="H210" s="54">
        <v>35923.42</v>
      </c>
      <c r="I210" s="54"/>
      <c r="J210" s="54"/>
      <c r="K210" s="54"/>
      <c r="L210" s="54"/>
      <c r="M210" s="56"/>
    </row>
    <row r="211" spans="2:13" x14ac:dyDescent="0.2">
      <c r="B211" s="25" t="s">
        <v>64</v>
      </c>
      <c r="C211" s="26" t="s">
        <v>37</v>
      </c>
      <c r="D211" s="52">
        <v>1060506.1200000001</v>
      </c>
      <c r="E211" s="53">
        <f t="shared" si="11"/>
        <v>997034.45</v>
      </c>
      <c r="F211" s="54">
        <v>957134.39</v>
      </c>
      <c r="G211" s="54">
        <v>29203.7</v>
      </c>
      <c r="H211" s="54">
        <v>10696.36</v>
      </c>
      <c r="I211" s="54"/>
      <c r="J211" s="54"/>
      <c r="K211" s="54"/>
      <c r="L211" s="54"/>
      <c r="M211" s="56"/>
    </row>
    <row r="212" spans="2:13" x14ac:dyDescent="0.2">
      <c r="B212" s="25" t="s">
        <v>65</v>
      </c>
      <c r="C212" s="26" t="s">
        <v>66</v>
      </c>
      <c r="D212" s="52">
        <v>754379</v>
      </c>
      <c r="E212" s="53">
        <f t="shared" si="11"/>
        <v>784122.84000000008</v>
      </c>
      <c r="F212" s="54">
        <v>607796.13</v>
      </c>
      <c r="G212" s="54">
        <v>74577.62</v>
      </c>
      <c r="H212" s="54">
        <v>9723.27</v>
      </c>
      <c r="I212" s="54">
        <v>92025.82</v>
      </c>
      <c r="J212" s="54"/>
      <c r="K212" s="54"/>
      <c r="L212" s="54"/>
      <c r="M212" s="56"/>
    </row>
    <row r="213" spans="2:13" x14ac:dyDescent="0.2">
      <c r="B213" s="25"/>
      <c r="C213" s="21"/>
      <c r="D213" s="54"/>
      <c r="E213" s="53"/>
      <c r="F213" s="54"/>
      <c r="G213" s="54"/>
      <c r="H213" s="54"/>
      <c r="I213" s="54"/>
      <c r="J213" s="54"/>
      <c r="K213" s="54"/>
      <c r="L213" s="54"/>
      <c r="M213" s="56"/>
    </row>
    <row r="214" spans="2:13" x14ac:dyDescent="0.2">
      <c r="B214" s="25"/>
      <c r="C214" s="21"/>
      <c r="D214" s="54"/>
      <c r="E214" s="53"/>
      <c r="F214" s="54"/>
      <c r="G214" s="53"/>
      <c r="H214" s="54"/>
      <c r="I214" s="54"/>
      <c r="J214" s="54"/>
      <c r="K214" s="54"/>
      <c r="L214" s="54"/>
      <c r="M214" s="56"/>
    </row>
    <row r="215" spans="2:13" ht="13.5" thickBot="1" x14ac:dyDescent="0.25">
      <c r="B215" s="27"/>
      <c r="C215" s="28"/>
      <c r="D215" s="57">
        <f>SUM(D202:D212)</f>
        <v>51743329.999999993</v>
      </c>
      <c r="E215" s="58">
        <f>SUM(E202:E214)</f>
        <v>49136110.270000003</v>
      </c>
      <c r="F215" s="58">
        <f>SUM(F202:F214)</f>
        <v>26920157.949999999</v>
      </c>
      <c r="G215" s="58">
        <f t="shared" ref="G215:M215" si="12">SUM(G202:G214)</f>
        <v>3427274.91</v>
      </c>
      <c r="H215" s="58">
        <f t="shared" si="12"/>
        <v>10160216.639999999</v>
      </c>
      <c r="I215" s="58">
        <f t="shared" si="12"/>
        <v>3671585.55</v>
      </c>
      <c r="J215" s="58">
        <f t="shared" si="12"/>
        <v>282007.62999999995</v>
      </c>
      <c r="K215" s="58">
        <f t="shared" si="12"/>
        <v>3911459.36</v>
      </c>
      <c r="L215" s="58">
        <f t="shared" si="12"/>
        <v>0</v>
      </c>
      <c r="M215" s="59">
        <f t="shared" si="12"/>
        <v>763408.23</v>
      </c>
    </row>
    <row r="218" spans="2:13" x14ac:dyDescent="0.2">
      <c r="D218" s="60" t="s">
        <v>67</v>
      </c>
    </row>
    <row r="221" spans="2:13" x14ac:dyDescent="0.2">
      <c r="F221" s="31"/>
      <c r="G221" s="61"/>
      <c r="H221" s="61"/>
      <c r="I221" s="61"/>
      <c r="J221" s="61"/>
      <c r="K221" s="61"/>
      <c r="L221" s="61"/>
      <c r="M221" s="61"/>
    </row>
    <row r="222" spans="2:13" x14ac:dyDescent="0.2">
      <c r="D222" s="31"/>
      <c r="E222" s="31"/>
      <c r="F222" s="31"/>
      <c r="H222" s="6"/>
      <c r="I222" s="31"/>
    </row>
    <row r="223" spans="2:13" x14ac:dyDescent="0.2">
      <c r="B223" s="21"/>
      <c r="D223" s="72" t="s">
        <v>68</v>
      </c>
      <c r="E223" s="72"/>
      <c r="F223" s="72"/>
      <c r="H223" s="21"/>
      <c r="I223" s="72" t="s">
        <v>68</v>
      </c>
      <c r="J223" s="72"/>
      <c r="K223" s="72"/>
    </row>
    <row r="224" spans="2:13" x14ac:dyDescent="0.2">
      <c r="D224" s="72" t="s">
        <v>69</v>
      </c>
      <c r="E224" s="72"/>
      <c r="F224" s="72"/>
      <c r="H224" s="63"/>
      <c r="I224" s="72" t="s">
        <v>70</v>
      </c>
      <c r="J224" s="72"/>
      <c r="K224" s="72"/>
    </row>
    <row r="225" spans="4:11" x14ac:dyDescent="0.2">
      <c r="D225" s="70" t="s">
        <v>71</v>
      </c>
      <c r="E225" s="70"/>
      <c r="F225" s="70"/>
      <c r="H225" s="64"/>
      <c r="I225" s="70" t="s">
        <v>72</v>
      </c>
      <c r="J225" s="70"/>
      <c r="K225" s="70"/>
    </row>
  </sheetData>
  <mergeCells count="43">
    <mergeCell ref="B2:M2"/>
    <mergeCell ref="B4:M4"/>
    <mergeCell ref="B31:C31"/>
    <mergeCell ref="E31:F31"/>
    <mergeCell ref="H31:I31"/>
    <mergeCell ref="L31:M31"/>
    <mergeCell ref="H127:I127"/>
    <mergeCell ref="L127:M127"/>
    <mergeCell ref="E32:F32"/>
    <mergeCell ref="H32:I32"/>
    <mergeCell ref="L32:M32"/>
    <mergeCell ref="B50:M50"/>
    <mergeCell ref="B52:M52"/>
    <mergeCell ref="B79:C79"/>
    <mergeCell ref="E79:F79"/>
    <mergeCell ref="H79:I79"/>
    <mergeCell ref="L79:M79"/>
    <mergeCell ref="E80:F80"/>
    <mergeCell ref="H80:I80"/>
    <mergeCell ref="L80:M80"/>
    <mergeCell ref="B98:M98"/>
    <mergeCell ref="B100:M100"/>
    <mergeCell ref="D179:F179"/>
    <mergeCell ref="I179:K179"/>
    <mergeCell ref="D180:F180"/>
    <mergeCell ref="I180:K180"/>
    <mergeCell ref="B191:M191"/>
    <mergeCell ref="D225:F225"/>
    <mergeCell ref="I225:K225"/>
    <mergeCell ref="B127:C127"/>
    <mergeCell ref="E127:F127"/>
    <mergeCell ref="D223:F223"/>
    <mergeCell ref="I223:K223"/>
    <mergeCell ref="D224:F224"/>
    <mergeCell ref="I224:K224"/>
    <mergeCell ref="B193:M193"/>
    <mergeCell ref="E128:F128"/>
    <mergeCell ref="H128:I128"/>
    <mergeCell ref="L128:M128"/>
    <mergeCell ref="B146:M146"/>
    <mergeCell ref="B148:M148"/>
    <mergeCell ref="D178:F178"/>
    <mergeCell ref="I178:K178"/>
  </mergeCells>
  <printOptions horizontalCentered="1"/>
  <pageMargins left="0" right="0" top="0.78740157480314965" bottom="0" header="0" footer="0"/>
  <pageSetup scale="80" orientation="landscape" verticalDpi="14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2017-10-26T21:14:02Z</cp:lastPrinted>
  <dcterms:created xsi:type="dcterms:W3CDTF">2016-08-17T17:17:10Z</dcterms:created>
  <dcterms:modified xsi:type="dcterms:W3CDTF">2018-01-11T20:32:31Z</dcterms:modified>
</cp:coreProperties>
</file>