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485"/>
  </bookViews>
  <sheets>
    <sheet name="Anexo12" sheetId="1" r:id="rId1"/>
  </sheets>
  <externalReferences>
    <externalReference r:id="rId2"/>
  </externalReferences>
  <definedNames>
    <definedName name="_xlnm.Print_Area" localSheetId="0">Anexo12!$A$1:$E$68</definedName>
    <definedName name="_xlnm.Database">[1]Hoja1!$A$1:$E$565</definedName>
  </definedNames>
  <calcPr calcId="145621"/>
</workbook>
</file>

<file path=xl/calcChain.xml><?xml version="1.0" encoding="utf-8"?>
<calcChain xmlns="http://schemas.openxmlformats.org/spreadsheetml/2006/main">
  <c r="D24" i="1" l="1"/>
  <c r="D14" i="1"/>
  <c r="D10" i="1"/>
  <c r="D11" i="1"/>
  <c r="D34" i="1" l="1"/>
  <c r="D13" i="1"/>
  <c r="D64" i="1" l="1"/>
  <c r="D63" i="1" s="1"/>
  <c r="C64" i="1"/>
  <c r="C63" i="1" s="1"/>
  <c r="D59" i="1"/>
  <c r="C59" i="1"/>
  <c r="D31" i="1"/>
  <c r="C31" i="1"/>
  <c r="D28" i="1"/>
  <c r="C28" i="1"/>
  <c r="D25" i="1"/>
  <c r="C25" i="1"/>
  <c r="D9" i="1"/>
  <c r="C8" i="1"/>
  <c r="C24" i="1" l="1"/>
  <c r="C67" i="1"/>
  <c r="D8" i="1"/>
  <c r="D67" i="1" l="1"/>
</calcChain>
</file>

<file path=xl/sharedStrings.xml><?xml version="1.0" encoding="utf-8"?>
<sst xmlns="http://schemas.openxmlformats.org/spreadsheetml/2006/main" count="61" uniqueCount="48">
  <si>
    <t>DESGLOSE DE TRANSFERENCIAS, ASIGNACIONES, SUBSIDIOS Y OTRAS AYUDAS</t>
  </si>
  <si>
    <t xml:space="preserve"> </t>
  </si>
  <si>
    <t>ANEXO 12</t>
  </si>
  <si>
    <r>
      <rPr>
        <sz val="10"/>
        <rFont val="Tahoma"/>
        <family val="2"/>
      </rPr>
      <t>MUNICIPIO DE:</t>
    </r>
    <r>
      <rPr>
        <b/>
        <sz val="10"/>
        <rFont val="Tahoma"/>
        <family val="2"/>
      </rPr>
      <t xml:space="preserve"> SANTA ANA , SONORA.</t>
    </r>
  </si>
  <si>
    <t>DESGLOSE DE BENEFICIARIOS DE LOS SUBSIDIOS, APORTACIONES</t>
  </si>
  <si>
    <t>DETALLE DEL USO O APLICACIÓN DE LOS APOYOS</t>
  </si>
  <si>
    <t>O TRANSFERENCIAS ENTREGADAS POR EL AYUNTAMIENTO</t>
  </si>
  <si>
    <t>PRESUPUESTADO</t>
  </si>
  <si>
    <t>OTORGADO</t>
  </si>
  <si>
    <t>OTORGADOS POR EL AYUNTAMIENTO</t>
  </si>
  <si>
    <t>TRANSFERENCIAS INTERNAS Y ASIGNACIONES AL SECTOR PUB.</t>
  </si>
  <si>
    <t>TRANSFERENCIAS PARA SERVICIOS PERSONALES</t>
  </si>
  <si>
    <t xml:space="preserve">Bomberos </t>
  </si>
  <si>
    <t>Apoyo para pago de nomina</t>
  </si>
  <si>
    <t>DIF Municipal</t>
  </si>
  <si>
    <t>41502</t>
  </si>
  <si>
    <t>TRANSFERENCIAS PARA GASTOS DE OPERACIÓN</t>
  </si>
  <si>
    <t>Bomberos</t>
  </si>
  <si>
    <t>Apoyo para Combustibles y energia electrica</t>
  </si>
  <si>
    <t>AYUDAS SOCIALES</t>
  </si>
  <si>
    <t>AYUDAS SOCIALES A PERSONAS</t>
  </si>
  <si>
    <t>Ayuda a personas de escasos recursos</t>
  </si>
  <si>
    <t>BECAS EDUCATIVAS</t>
  </si>
  <si>
    <t>Becas Educativas</t>
  </si>
  <si>
    <t>FOMENTO DEPORTIVO</t>
  </si>
  <si>
    <t>Fomento deportivo</t>
  </si>
  <si>
    <t>AYUDAS SOCIALES A INSTITUCIONES DE ENSEÑANZA</t>
  </si>
  <si>
    <t>Inst. de Policia</t>
  </si>
  <si>
    <t>Apoyo para Academia de Polícia.</t>
  </si>
  <si>
    <t>*Camión Escolar</t>
  </si>
  <si>
    <t>Apoyo para combustible</t>
  </si>
  <si>
    <t>ACCIONES SOCIALES BASICAS (DESAYUNOS ESCOLARES)</t>
  </si>
  <si>
    <t>Desayunos escolares y despensas</t>
  </si>
  <si>
    <t>Pago de Desayunos Escolares para que DIF Municipal los</t>
  </si>
  <si>
    <t>entregue en cada Escuela del Municipio.</t>
  </si>
  <si>
    <t>PENSIONES</t>
  </si>
  <si>
    <t>PENSIONES AL PERSONAL</t>
  </si>
  <si>
    <t>Pensiones al personal</t>
  </si>
  <si>
    <t>Pago a personas pensionadas</t>
  </si>
  <si>
    <t>TOTAL DEL CAPITULO 4000 TRANSFERENCIAS, ASIGNACIONES,</t>
  </si>
  <si>
    <t>SUBSIDIOS Y OTRAS AYUDAS</t>
  </si>
  <si>
    <t>*Camion escolar Ejido Pantanito</t>
  </si>
  <si>
    <t>Apoyo uniformes y material deportivo</t>
  </si>
  <si>
    <t>Cruz Roja</t>
  </si>
  <si>
    <t>ESTACION DE Federal de Caminos y Puertos</t>
  </si>
  <si>
    <t>Secretaria de Salud  ( SSA )</t>
  </si>
  <si>
    <t>Desayunos escolares mal contabilizados</t>
  </si>
  <si>
    <r>
      <rPr>
        <sz val="10"/>
        <rFont val="Tahoma"/>
        <family val="2"/>
      </rPr>
      <t xml:space="preserve">PERIODO: </t>
    </r>
    <r>
      <rPr>
        <b/>
        <sz val="10"/>
        <rFont val="Tahoma"/>
        <family val="2"/>
      </rPr>
      <t>DEL 01 DE OCTUBRE AL 31 DICIEMBRE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</si>
</sst>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2]* #,##0.00_-;\-[$€-2]* #,##0.00_-;_-[$€-2]* &quot;-&quot;??_-"/>
    <numFmt numFmtId="167" formatCode="_-* #,##0.00\ _P_t_s_-;\-* #,##0.00\ _P_t_s_-;_-* &quot;-&quot;??\ _P_t_s_-;_-@_-"/>
  </numFmts>
  <fonts count="10" x14ac:knownFonts="1">
    <font>
      <sz val="11"/>
      <color theme="1"/>
      <name val="Calibri"/>
      <family val="2"/>
      <scheme val="minor"/>
    </font>
    <font>
      <sz val="11"/>
      <color theme="1"/>
      <name val="Calibri"/>
      <family val="2"/>
      <scheme val="minor"/>
    </font>
    <font>
      <sz val="10"/>
      <name val="Arial"/>
      <family val="2"/>
    </font>
    <font>
      <b/>
      <sz val="10"/>
      <name val="Tahoma"/>
      <family val="2"/>
    </font>
    <font>
      <sz val="10"/>
      <name val="Tahoma"/>
      <family val="2"/>
    </font>
    <font>
      <b/>
      <sz val="9"/>
      <name val="Tahoma"/>
      <family val="2"/>
    </font>
    <font>
      <sz val="8"/>
      <name val="Tahoma"/>
      <family val="2"/>
    </font>
    <font>
      <sz val="10"/>
      <name val="Arial"/>
      <family val="2"/>
    </font>
    <font>
      <sz val="8"/>
      <name val="Arial"/>
      <family val="2"/>
    </font>
    <font>
      <sz val="11"/>
      <color indexed="8"/>
      <name val="Calibri"/>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6">
    <xf numFmtId="0" fontId="0" fillId="0" borderId="0"/>
    <xf numFmtId="44" fontId="7" fillId="0" borderId="0" applyFont="0" applyFill="0" applyBorder="0" applyAlignment="0" applyProtection="0"/>
    <xf numFmtId="0" fontId="2" fillId="0" borderId="0"/>
    <xf numFmtId="0" fontId="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5">
    <xf numFmtId="0" fontId="0" fillId="0" borderId="0" xfId="0"/>
    <xf numFmtId="0" fontId="4" fillId="0" borderId="0" xfId="2" applyFont="1"/>
    <xf numFmtId="0" fontId="4" fillId="0" borderId="0" xfId="2" applyFont="1" applyFill="1"/>
    <xf numFmtId="0" fontId="3" fillId="0" borderId="0" xfId="2" applyFont="1" applyAlignment="1">
      <alignment horizontal="right"/>
    </xf>
    <xf numFmtId="0" fontId="3" fillId="0" borderId="0" xfId="2" applyFont="1"/>
    <xf numFmtId="0" fontId="3" fillId="0" borderId="0" xfId="2" applyFont="1" applyFill="1"/>
    <xf numFmtId="0" fontId="4" fillId="0" borderId="0" xfId="2" applyFont="1" applyAlignment="1">
      <alignment horizontal="right"/>
    </xf>
    <xf numFmtId="0" fontId="5" fillId="0" borderId="1" xfId="2" applyFont="1" applyBorder="1" applyAlignment="1"/>
    <xf numFmtId="0" fontId="5" fillId="0" borderId="2" xfId="2" applyFont="1" applyBorder="1" applyAlignment="1"/>
    <xf numFmtId="0" fontId="5" fillId="0" borderId="5" xfId="2" applyFont="1" applyBorder="1" applyAlignment="1"/>
    <xf numFmtId="0" fontId="5" fillId="0" borderId="6" xfId="2" applyFont="1" applyBorder="1" applyAlignment="1"/>
    <xf numFmtId="0" fontId="5" fillId="0" borderId="7" xfId="2" applyFont="1" applyFill="1" applyBorder="1" applyAlignment="1">
      <alignment horizontal="center"/>
    </xf>
    <xf numFmtId="0" fontId="3" fillId="0" borderId="7" xfId="2" applyFont="1" applyBorder="1" applyAlignment="1">
      <alignment horizontal="center"/>
    </xf>
    <xf numFmtId="0" fontId="3" fillId="0" borderId="7" xfId="2" applyFont="1" applyBorder="1"/>
    <xf numFmtId="4" fontId="3" fillId="0" borderId="7" xfId="2" applyNumberFormat="1" applyFont="1" applyFill="1" applyBorder="1"/>
    <xf numFmtId="0" fontId="4" fillId="0" borderId="7" xfId="2" applyFont="1" applyBorder="1"/>
    <xf numFmtId="0" fontId="4" fillId="0" borderId="8" xfId="2" applyNumberFormat="1" applyFont="1" applyBorder="1" applyAlignment="1">
      <alignment horizontal="center"/>
    </xf>
    <xf numFmtId="0" fontId="4" fillId="0" borderId="8" xfId="2" applyFont="1" applyBorder="1"/>
    <xf numFmtId="4" fontId="3" fillId="0" borderId="8" xfId="2" applyNumberFormat="1" applyFont="1" applyFill="1" applyBorder="1"/>
    <xf numFmtId="4" fontId="4" fillId="0" borderId="8" xfId="2" applyNumberFormat="1" applyFont="1" applyBorder="1"/>
    <xf numFmtId="49" fontId="4" fillId="0" borderId="8" xfId="2" applyNumberFormat="1" applyFont="1" applyBorder="1" applyAlignment="1">
      <alignment horizontal="center"/>
    </xf>
    <xf numFmtId="4" fontId="4" fillId="0" borderId="8" xfId="2" applyNumberFormat="1" applyFont="1" applyFill="1" applyBorder="1"/>
    <xf numFmtId="0" fontId="3" fillId="0" borderId="7" xfId="2" applyNumberFormat="1" applyFont="1" applyBorder="1" applyAlignment="1">
      <alignment horizontal="center"/>
    </xf>
    <xf numFmtId="4" fontId="4" fillId="0" borderId="7" xfId="2" applyNumberFormat="1" applyFont="1" applyBorder="1"/>
    <xf numFmtId="49" fontId="4" fillId="0" borderId="8" xfId="2" applyNumberFormat="1" applyFont="1" applyFill="1" applyBorder="1" applyAlignment="1">
      <alignment horizontal="center"/>
    </xf>
    <xf numFmtId="0" fontId="4" fillId="0" borderId="8" xfId="2" applyFont="1" applyFill="1" applyBorder="1"/>
    <xf numFmtId="0" fontId="6" fillId="0" borderId="8" xfId="2" applyFont="1" applyFill="1" applyBorder="1"/>
    <xf numFmtId="4" fontId="6" fillId="0" borderId="8" xfId="2" applyNumberFormat="1" applyFont="1" applyFill="1" applyBorder="1"/>
    <xf numFmtId="4" fontId="3" fillId="0" borderId="7" xfId="2" applyNumberFormat="1" applyFont="1" applyBorder="1"/>
    <xf numFmtId="4" fontId="4" fillId="2" borderId="9" xfId="2" applyNumberFormat="1" applyFont="1" applyFill="1" applyBorder="1"/>
    <xf numFmtId="0" fontId="4" fillId="2" borderId="10" xfId="2" applyFont="1" applyFill="1" applyBorder="1"/>
    <xf numFmtId="0" fontId="2" fillId="0" borderId="0" xfId="2"/>
    <xf numFmtId="0" fontId="2" fillId="0" borderId="0" xfId="2" applyFill="1"/>
    <xf numFmtId="44" fontId="2" fillId="0" borderId="0" xfId="1" applyFont="1" applyFill="1"/>
    <xf numFmtId="4" fontId="2" fillId="0" borderId="0" xfId="2" applyNumberFormat="1" applyFill="1"/>
    <xf numFmtId="7" fontId="2" fillId="0" borderId="0" xfId="2" applyNumberFormat="1" applyFill="1"/>
    <xf numFmtId="0" fontId="3" fillId="0" borderId="0" xfId="2" applyFont="1" applyFill="1" applyAlignment="1">
      <alignment horizontal="center"/>
    </xf>
    <xf numFmtId="0" fontId="5" fillId="0" borderId="3" xfId="2" applyFont="1" applyBorder="1" applyAlignment="1">
      <alignment horizontal="center"/>
    </xf>
    <xf numFmtId="0" fontId="5" fillId="0" borderId="4" xfId="2" applyFont="1" applyBorder="1" applyAlignment="1">
      <alignment horizontal="center"/>
    </xf>
    <xf numFmtId="49" fontId="3" fillId="2" borderId="1" xfId="2" applyNumberFormat="1" applyFont="1" applyFill="1" applyBorder="1" applyAlignment="1">
      <alignment horizontal="center"/>
    </xf>
    <xf numFmtId="49" fontId="3" fillId="2" borderId="2" xfId="2" applyNumberFormat="1" applyFont="1" applyFill="1" applyBorder="1" applyAlignment="1">
      <alignment horizontal="center"/>
    </xf>
    <xf numFmtId="7" fontId="3" fillId="3" borderId="9" xfId="2" applyNumberFormat="1" applyFont="1" applyFill="1" applyBorder="1" applyAlignment="1">
      <alignment horizontal="center" vertical="center" wrapText="1" shrinkToFit="1"/>
    </xf>
    <xf numFmtId="0" fontId="1" fillId="3" borderId="10" xfId="3" applyFill="1" applyBorder="1" applyAlignment="1">
      <alignment horizontal="center" vertical="center" wrapText="1" shrinkToFit="1"/>
    </xf>
    <xf numFmtId="49" fontId="3" fillId="2" borderId="5" xfId="2" applyNumberFormat="1" applyFont="1" applyFill="1" applyBorder="1" applyAlignment="1">
      <alignment horizontal="center"/>
    </xf>
    <xf numFmtId="49" fontId="3" fillId="2" borderId="6" xfId="2" applyNumberFormat="1" applyFont="1" applyFill="1" applyBorder="1" applyAlignment="1">
      <alignment horizontal="center"/>
    </xf>
  </cellXfs>
  <cellStyles count="36">
    <cellStyle name="Comma 2" xfId="4"/>
    <cellStyle name="Comma 3" xfId="5"/>
    <cellStyle name="Comma 3 2" xfId="6"/>
    <cellStyle name="Comma 4" xfId="7"/>
    <cellStyle name="Currency 2" xfId="8"/>
    <cellStyle name="Currency 3" xfId="9"/>
    <cellStyle name="Currency 4" xfId="10"/>
    <cellStyle name="Currency 4 2" xfId="11"/>
    <cellStyle name="Currency 5" xfId="12"/>
    <cellStyle name="Euro" xfId="13"/>
    <cellStyle name="Euro 2" xfId="14"/>
    <cellStyle name="Euro 3" xfId="15"/>
    <cellStyle name="Euro 4" xfId="16"/>
    <cellStyle name="Millares 2" xfId="17"/>
    <cellStyle name="Millares 3" xfId="18"/>
    <cellStyle name="Millares 4" xfId="19"/>
    <cellStyle name="Millares 4 2" xfId="20"/>
    <cellStyle name="Moneda" xfId="1" builtinId="4"/>
    <cellStyle name="Moneda 2" xfId="21"/>
    <cellStyle name="Moneda 3" xfId="22"/>
    <cellStyle name="Moneda 3 2" xfId="23"/>
    <cellStyle name="Normal" xfId="0" builtinId="0"/>
    <cellStyle name="Normal 2" xfId="24"/>
    <cellStyle name="Normal 2 2" xfId="25"/>
    <cellStyle name="Normal 3" xfId="26"/>
    <cellStyle name="Normal 4" xfId="27"/>
    <cellStyle name="Normal 5" xfId="28"/>
    <cellStyle name="Normal 6" xfId="29"/>
    <cellStyle name="Normal 7" xfId="3"/>
    <cellStyle name="Normal_anexos IV trimestre 2011 Santa Ana." xfId="2"/>
    <cellStyle name="Percent 2" xfId="30"/>
    <cellStyle name="Percent 3" xfId="31"/>
    <cellStyle name="Percent 3 2" xfId="32"/>
    <cellStyle name="Percent 4" xfId="33"/>
    <cellStyle name="Porcentual 2" xfId="34"/>
    <cellStyle name="Porcentual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documentos%20c\Documents%20and%20Settings\Carlos\Mis%20documentos\categ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74"/>
  <sheetViews>
    <sheetView tabSelected="1" zoomScaleNormal="100" workbookViewId="0">
      <selection activeCell="A4" sqref="A4"/>
    </sheetView>
  </sheetViews>
  <sheetFormatPr baseColWidth="10" defaultColWidth="9.140625" defaultRowHeight="12.75" customHeight="1" x14ac:dyDescent="0.2"/>
  <cols>
    <col min="1" max="1" width="6.140625" style="31" customWidth="1"/>
    <col min="2" max="2" width="55.7109375" style="31" customWidth="1"/>
    <col min="3" max="3" width="16.140625" style="32" customWidth="1"/>
    <col min="4" max="4" width="15.140625" style="32" customWidth="1"/>
    <col min="5" max="5" width="50" style="31" customWidth="1"/>
    <col min="6" max="6" width="2.7109375" style="31" customWidth="1"/>
    <col min="7" max="16384" width="9.140625" style="31"/>
  </cols>
  <sheetData>
    <row r="1" spans="1:5" s="1" customFormat="1" ht="12.75" customHeight="1" x14ac:dyDescent="0.2">
      <c r="A1" s="36" t="s">
        <v>0</v>
      </c>
      <c r="B1" s="36"/>
      <c r="C1" s="36"/>
      <c r="D1" s="36"/>
      <c r="E1" s="36"/>
    </row>
    <row r="2" spans="1:5" s="1" customFormat="1" ht="12.75" customHeight="1" x14ac:dyDescent="0.2">
      <c r="B2" s="1" t="s">
        <v>1</v>
      </c>
      <c r="C2" s="2"/>
      <c r="D2" s="2"/>
      <c r="E2" s="3" t="s">
        <v>2</v>
      </c>
    </row>
    <row r="3" spans="1:5" s="1" customFormat="1" ht="12.75" customHeight="1" x14ac:dyDescent="0.2">
      <c r="A3" s="4" t="s">
        <v>3</v>
      </c>
      <c r="B3" s="4"/>
      <c r="C3" s="5"/>
      <c r="D3" s="5"/>
      <c r="E3" s="6"/>
    </row>
    <row r="4" spans="1:5" s="1" customFormat="1" ht="12.75" customHeight="1" x14ac:dyDescent="0.2">
      <c r="A4" s="4" t="s">
        <v>47</v>
      </c>
      <c r="B4" s="4"/>
      <c r="C4" s="5"/>
      <c r="D4" s="5"/>
      <c r="E4" s="6"/>
    </row>
    <row r="5" spans="1:5" s="1" customFormat="1" ht="15" customHeight="1" x14ac:dyDescent="0.2">
      <c r="A5" s="7" t="s">
        <v>4</v>
      </c>
      <c r="B5" s="8"/>
      <c r="C5" s="37"/>
      <c r="D5" s="38"/>
      <c r="E5" s="8" t="s">
        <v>5</v>
      </c>
    </row>
    <row r="6" spans="1:5" s="1" customFormat="1" ht="15" customHeight="1" x14ac:dyDescent="0.2">
      <c r="A6" s="9" t="s">
        <v>6</v>
      </c>
      <c r="B6" s="10"/>
      <c r="C6" s="11" t="s">
        <v>7</v>
      </c>
      <c r="D6" s="11" t="s">
        <v>8</v>
      </c>
      <c r="E6" s="10" t="s">
        <v>9</v>
      </c>
    </row>
    <row r="7" spans="1:5" s="1" customFormat="1" ht="15" customHeight="1" x14ac:dyDescent="0.2">
      <c r="A7" s="9"/>
      <c r="B7" s="10"/>
      <c r="C7" s="11"/>
      <c r="D7" s="11"/>
      <c r="E7" s="10"/>
    </row>
    <row r="8" spans="1:5" s="1" customFormat="1" ht="15" customHeight="1" x14ac:dyDescent="0.2">
      <c r="A8" s="12">
        <v>4100</v>
      </c>
      <c r="B8" s="13" t="s">
        <v>10</v>
      </c>
      <c r="C8" s="14">
        <f>C9+C13</f>
        <v>258546</v>
      </c>
      <c r="D8" s="14">
        <f>D9+D13</f>
        <v>465475.46</v>
      </c>
      <c r="E8" s="15"/>
    </row>
    <row r="9" spans="1:5" s="1" customFormat="1" ht="15" customHeight="1" x14ac:dyDescent="0.2">
      <c r="A9" s="16">
        <v>41501</v>
      </c>
      <c r="B9" s="17" t="s">
        <v>11</v>
      </c>
      <c r="C9" s="18">
        <v>183546</v>
      </c>
      <c r="D9" s="18">
        <f>D10+D11+D12</f>
        <v>435766.26</v>
      </c>
      <c r="E9" s="19" t="s">
        <v>1</v>
      </c>
    </row>
    <row r="10" spans="1:5" s="1" customFormat="1" ht="15" customHeight="1" x14ac:dyDescent="0.2">
      <c r="A10" s="20" t="s">
        <v>1</v>
      </c>
      <c r="B10" s="17" t="s">
        <v>12</v>
      </c>
      <c r="C10" s="21">
        <v>0</v>
      </c>
      <c r="D10" s="21">
        <f>20075.42+16500+19983.28+19341.62+18069.94+16500+16500</f>
        <v>126970.26</v>
      </c>
      <c r="E10" s="19" t="s">
        <v>13</v>
      </c>
    </row>
    <row r="11" spans="1:5" s="1" customFormat="1" ht="15" customHeight="1" x14ac:dyDescent="0.2">
      <c r="A11" s="20"/>
      <c r="B11" s="17" t="s">
        <v>14</v>
      </c>
      <c r="C11" s="21">
        <v>0</v>
      </c>
      <c r="D11" s="21">
        <f>32438+36320+32438+108125+32438+32438+34599</f>
        <v>308796</v>
      </c>
      <c r="E11" s="19" t="s">
        <v>13</v>
      </c>
    </row>
    <row r="12" spans="1:5" s="1" customFormat="1" ht="15" customHeight="1" x14ac:dyDescent="0.2">
      <c r="A12" s="20"/>
      <c r="B12" s="17"/>
      <c r="C12" s="21"/>
      <c r="D12" s="21"/>
      <c r="E12" s="19"/>
    </row>
    <row r="13" spans="1:5" s="1" customFormat="1" ht="15" customHeight="1" x14ac:dyDescent="0.2">
      <c r="A13" s="20" t="s">
        <v>15</v>
      </c>
      <c r="B13" s="17" t="s">
        <v>16</v>
      </c>
      <c r="C13" s="18">
        <v>75000</v>
      </c>
      <c r="D13" s="18">
        <f>SUM(D14:D23)</f>
        <v>29709.200000000001</v>
      </c>
      <c r="E13" s="19"/>
    </row>
    <row r="14" spans="1:5" s="1" customFormat="1" ht="15" customHeight="1" x14ac:dyDescent="0.2">
      <c r="A14" s="20"/>
      <c r="B14" s="17" t="s">
        <v>17</v>
      </c>
      <c r="C14" s="21">
        <v>0</v>
      </c>
      <c r="D14" s="21">
        <f>4500+5231+1042.2+5436+9000+4500</f>
        <v>29709.200000000001</v>
      </c>
      <c r="E14" s="19" t="s">
        <v>18</v>
      </c>
    </row>
    <row r="15" spans="1:5" s="1" customFormat="1" ht="15" customHeight="1" x14ac:dyDescent="0.2">
      <c r="A15" s="20"/>
      <c r="B15" s="17" t="s">
        <v>14</v>
      </c>
      <c r="C15" s="21">
        <v>0</v>
      </c>
      <c r="D15" s="21"/>
      <c r="E15" s="19"/>
    </row>
    <row r="16" spans="1:5" s="1" customFormat="1" ht="15" customHeight="1" x14ac:dyDescent="0.2">
      <c r="A16" s="20"/>
      <c r="B16" s="17" t="s">
        <v>43</v>
      </c>
      <c r="C16" s="21"/>
      <c r="D16" s="21"/>
      <c r="E16" s="19"/>
    </row>
    <row r="17" spans="1:5" s="1" customFormat="1" ht="15" customHeight="1" x14ac:dyDescent="0.2">
      <c r="A17" s="20"/>
      <c r="B17" s="17" t="s">
        <v>44</v>
      </c>
      <c r="C17" s="21"/>
      <c r="D17" s="21"/>
      <c r="E17" s="19"/>
    </row>
    <row r="18" spans="1:5" s="1" customFormat="1" ht="15" customHeight="1" x14ac:dyDescent="0.2">
      <c r="A18" s="20"/>
      <c r="B18" s="17" t="s">
        <v>45</v>
      </c>
      <c r="C18" s="21"/>
      <c r="D18" s="21"/>
      <c r="E18" s="19"/>
    </row>
    <row r="19" spans="1:5" s="1" customFormat="1" ht="15" customHeight="1" x14ac:dyDescent="0.2">
      <c r="A19" s="20"/>
      <c r="B19" s="17" t="s">
        <v>45</v>
      </c>
      <c r="C19" s="21"/>
      <c r="D19" s="21"/>
      <c r="E19" s="19"/>
    </row>
    <row r="20" spans="1:5" s="1" customFormat="1" ht="15" customHeight="1" x14ac:dyDescent="0.2">
      <c r="A20" s="20"/>
      <c r="B20" s="17"/>
      <c r="C20" s="21"/>
      <c r="D20" s="21"/>
      <c r="E20" s="19"/>
    </row>
    <row r="21" spans="1:5" s="1" customFormat="1" ht="15" customHeight="1" x14ac:dyDescent="0.2">
      <c r="A21" s="20"/>
      <c r="B21" s="17"/>
      <c r="C21" s="21"/>
      <c r="D21" s="21"/>
      <c r="E21" s="19"/>
    </row>
    <row r="22" spans="1:5" s="1" customFormat="1" ht="15" customHeight="1" x14ac:dyDescent="0.2">
      <c r="A22" s="20"/>
      <c r="B22" s="17"/>
      <c r="C22" s="21"/>
      <c r="D22" s="21"/>
      <c r="E22" s="19"/>
    </row>
    <row r="23" spans="1:5" s="1" customFormat="1" ht="15" customHeight="1" x14ac:dyDescent="0.2">
      <c r="A23" s="20"/>
      <c r="B23" s="17"/>
      <c r="C23" s="21"/>
      <c r="D23" s="21"/>
      <c r="E23" s="19"/>
    </row>
    <row r="24" spans="1:5" s="1" customFormat="1" ht="15" customHeight="1" x14ac:dyDescent="0.2">
      <c r="A24" s="22">
        <v>4400</v>
      </c>
      <c r="B24" s="13" t="s">
        <v>19</v>
      </c>
      <c r="C24" s="14">
        <f>C25+C28+C31+C34+C59</f>
        <v>250500</v>
      </c>
      <c r="D24" s="14">
        <f>D25+D28+D31+D34+D59</f>
        <v>188916.6</v>
      </c>
      <c r="E24" s="23"/>
    </row>
    <row r="25" spans="1:5" s="1" customFormat="1" ht="15" customHeight="1" x14ac:dyDescent="0.2">
      <c r="A25" s="16">
        <v>44101</v>
      </c>
      <c r="B25" s="17" t="s">
        <v>20</v>
      </c>
      <c r="C25" s="18">
        <f>SUM(C26)</f>
        <v>22500</v>
      </c>
      <c r="D25" s="18">
        <f>SUM(D26)</f>
        <v>18509.22</v>
      </c>
      <c r="E25" s="19" t="s">
        <v>1</v>
      </c>
    </row>
    <row r="26" spans="1:5" s="1" customFormat="1" ht="15" customHeight="1" x14ac:dyDescent="0.2">
      <c r="A26" s="20" t="s">
        <v>1</v>
      </c>
      <c r="B26" s="17" t="s">
        <v>21</v>
      </c>
      <c r="C26" s="21">
        <v>22500</v>
      </c>
      <c r="D26" s="21">
        <v>18509.22</v>
      </c>
      <c r="E26" s="19" t="s">
        <v>21</v>
      </c>
    </row>
    <row r="27" spans="1:5" s="1" customFormat="1" ht="15" customHeight="1" x14ac:dyDescent="0.2">
      <c r="A27" s="20"/>
      <c r="B27" s="17"/>
      <c r="C27" s="21"/>
      <c r="D27" s="21"/>
      <c r="E27" s="19"/>
    </row>
    <row r="28" spans="1:5" s="1" customFormat="1" ht="15" customHeight="1" x14ac:dyDescent="0.2">
      <c r="A28" s="16">
        <v>44201</v>
      </c>
      <c r="B28" s="17" t="s">
        <v>22</v>
      </c>
      <c r="C28" s="18">
        <f>C29</f>
        <v>15000</v>
      </c>
      <c r="D28" s="18">
        <f>D29</f>
        <v>0</v>
      </c>
      <c r="E28" s="19"/>
    </row>
    <row r="29" spans="1:5" s="1" customFormat="1" ht="15" customHeight="1" x14ac:dyDescent="0.2">
      <c r="A29" s="20"/>
      <c r="B29" s="17" t="s">
        <v>23</v>
      </c>
      <c r="C29" s="21">
        <v>15000</v>
      </c>
      <c r="D29" s="21">
        <v>0</v>
      </c>
      <c r="E29" s="19"/>
    </row>
    <row r="30" spans="1:5" s="1" customFormat="1" ht="15" customHeight="1" x14ac:dyDescent="0.2">
      <c r="A30" s="20"/>
      <c r="B30" s="17"/>
      <c r="C30" s="21"/>
      <c r="D30" s="21"/>
      <c r="E30" s="19"/>
    </row>
    <row r="31" spans="1:5" s="1" customFormat="1" ht="15" customHeight="1" x14ac:dyDescent="0.2">
      <c r="A31" s="16">
        <v>44204</v>
      </c>
      <c r="B31" s="17" t="s">
        <v>24</v>
      </c>
      <c r="C31" s="18">
        <f>C32</f>
        <v>3000</v>
      </c>
      <c r="D31" s="18">
        <f>D32</f>
        <v>29226.12</v>
      </c>
      <c r="E31" s="19"/>
    </row>
    <row r="32" spans="1:5" s="1" customFormat="1" ht="15" customHeight="1" x14ac:dyDescent="0.2">
      <c r="A32" s="20"/>
      <c r="B32" s="17" t="s">
        <v>25</v>
      </c>
      <c r="C32" s="21">
        <v>3000</v>
      </c>
      <c r="D32" s="21">
        <v>29226.12</v>
      </c>
      <c r="E32" s="19" t="s">
        <v>42</v>
      </c>
    </row>
    <row r="33" spans="1:5" s="1" customFormat="1" ht="15" customHeight="1" x14ac:dyDescent="0.2">
      <c r="A33" s="20"/>
      <c r="B33" s="17"/>
      <c r="C33" s="21"/>
      <c r="D33" s="21"/>
      <c r="E33" s="19"/>
    </row>
    <row r="34" spans="1:5" s="1" customFormat="1" ht="15" customHeight="1" x14ac:dyDescent="0.2">
      <c r="A34" s="16">
        <v>44301</v>
      </c>
      <c r="B34" s="17" t="s">
        <v>26</v>
      </c>
      <c r="C34" s="18">
        <v>15000</v>
      </c>
      <c r="D34" s="18">
        <f>SUM(D35:D57)</f>
        <v>0</v>
      </c>
      <c r="E34" s="19"/>
    </row>
    <row r="35" spans="1:5" s="2" customFormat="1" ht="15" customHeight="1" x14ac:dyDescent="0.2">
      <c r="A35" s="24"/>
      <c r="B35" s="25" t="s">
        <v>27</v>
      </c>
      <c r="C35" s="21"/>
      <c r="D35" s="21">
        <v>0</v>
      </c>
      <c r="E35" s="21" t="s">
        <v>28</v>
      </c>
    </row>
    <row r="36" spans="1:5" s="2" customFormat="1" ht="15" customHeight="1" x14ac:dyDescent="0.2">
      <c r="A36" s="24"/>
      <c r="B36" s="26" t="s">
        <v>41</v>
      </c>
      <c r="C36" s="27"/>
      <c r="D36" s="27">
        <v>0</v>
      </c>
      <c r="E36" s="27"/>
    </row>
    <row r="37" spans="1:5" s="2" customFormat="1" ht="15" hidden="1" customHeight="1" x14ac:dyDescent="0.2">
      <c r="A37" s="24"/>
      <c r="B37" s="26" t="s">
        <v>29</v>
      </c>
      <c r="C37" s="27"/>
      <c r="D37" s="27"/>
      <c r="E37" s="27" t="s">
        <v>30</v>
      </c>
    </row>
    <row r="38" spans="1:5" s="2" customFormat="1" ht="15" customHeight="1" x14ac:dyDescent="0.2">
      <c r="A38" s="24"/>
      <c r="B38" s="26" t="s">
        <v>46</v>
      </c>
      <c r="C38" s="27"/>
      <c r="D38" s="27">
        <v>0</v>
      </c>
      <c r="E38" s="27"/>
    </row>
    <row r="39" spans="1:5" s="2" customFormat="1" ht="15" customHeight="1" x14ac:dyDescent="0.2">
      <c r="A39" s="24"/>
      <c r="B39" s="26"/>
      <c r="C39" s="27"/>
      <c r="D39" s="27"/>
      <c r="E39" s="27"/>
    </row>
    <row r="40" spans="1:5" s="1" customFormat="1" ht="15" hidden="1" customHeight="1" x14ac:dyDescent="0.2">
      <c r="A40" s="20"/>
      <c r="B40" s="26"/>
      <c r="C40" s="21"/>
      <c r="D40" s="27"/>
      <c r="E40" s="27"/>
    </row>
    <row r="41" spans="1:5" s="1" customFormat="1" ht="15" hidden="1" customHeight="1" x14ac:dyDescent="0.2">
      <c r="A41" s="20"/>
      <c r="B41" s="26"/>
      <c r="C41" s="21"/>
      <c r="D41" s="27"/>
      <c r="E41" s="27"/>
    </row>
    <row r="42" spans="1:5" s="1" customFormat="1" ht="15" customHeight="1" x14ac:dyDescent="0.2">
      <c r="A42" s="20"/>
      <c r="B42" s="26"/>
      <c r="C42" s="21"/>
      <c r="D42" s="27"/>
      <c r="E42" s="27"/>
    </row>
    <row r="43" spans="1:5" s="1" customFormat="1" ht="15" customHeight="1" x14ac:dyDescent="0.2">
      <c r="A43" s="20"/>
      <c r="B43" s="26"/>
      <c r="C43" s="21"/>
      <c r="D43" s="27"/>
      <c r="E43" s="27"/>
    </row>
    <row r="44" spans="1:5" s="1" customFormat="1" ht="15" customHeight="1" x14ac:dyDescent="0.2">
      <c r="A44" s="20"/>
      <c r="B44" s="26"/>
      <c r="C44" s="21"/>
      <c r="D44" s="27"/>
      <c r="E44" s="27"/>
    </row>
    <row r="45" spans="1:5" s="1" customFormat="1" ht="15" hidden="1" customHeight="1" x14ac:dyDescent="0.2">
      <c r="A45" s="20"/>
      <c r="B45" s="26"/>
      <c r="C45" s="21"/>
      <c r="D45" s="27"/>
      <c r="E45" s="27"/>
    </row>
    <row r="46" spans="1:5" s="1" customFormat="1" ht="15" customHeight="1" x14ac:dyDescent="0.2">
      <c r="A46" s="20"/>
      <c r="B46" s="26"/>
      <c r="C46" s="21"/>
      <c r="D46" s="27"/>
      <c r="E46" s="27"/>
    </row>
    <row r="47" spans="1:5" s="1" customFormat="1" ht="15" hidden="1" customHeight="1" x14ac:dyDescent="0.2">
      <c r="A47" s="20"/>
      <c r="B47" s="26"/>
      <c r="C47" s="21"/>
      <c r="D47" s="27"/>
      <c r="E47" s="27"/>
    </row>
    <row r="48" spans="1:5" s="1" customFormat="1" ht="15" hidden="1" customHeight="1" x14ac:dyDescent="0.2">
      <c r="A48" s="20"/>
      <c r="B48" s="26"/>
      <c r="C48" s="21"/>
      <c r="D48" s="27"/>
      <c r="E48" s="27"/>
    </row>
    <row r="49" spans="1:5" s="1" customFormat="1" ht="15" hidden="1" customHeight="1" x14ac:dyDescent="0.2">
      <c r="A49" s="20"/>
      <c r="B49" s="26"/>
      <c r="C49" s="21"/>
      <c r="D49" s="27"/>
      <c r="E49" s="27"/>
    </row>
    <row r="50" spans="1:5" s="1" customFormat="1" ht="15" customHeight="1" x14ac:dyDescent="0.2">
      <c r="A50" s="20"/>
      <c r="B50" s="26"/>
      <c r="C50" s="21"/>
      <c r="D50" s="27"/>
      <c r="E50" s="27"/>
    </row>
    <row r="51" spans="1:5" s="1" customFormat="1" ht="15" hidden="1" customHeight="1" x14ac:dyDescent="0.2">
      <c r="A51" s="20"/>
      <c r="B51" s="26"/>
      <c r="C51" s="21"/>
      <c r="D51" s="27"/>
      <c r="E51" s="27"/>
    </row>
    <row r="52" spans="1:5" s="1" customFormat="1" ht="15" hidden="1" customHeight="1" x14ac:dyDescent="0.2">
      <c r="A52" s="20"/>
      <c r="B52" s="26"/>
      <c r="C52" s="21"/>
      <c r="D52" s="27"/>
      <c r="E52" s="27"/>
    </row>
    <row r="53" spans="1:5" s="1" customFormat="1" ht="15" hidden="1" customHeight="1" x14ac:dyDescent="0.2">
      <c r="A53" s="20"/>
      <c r="B53" s="26"/>
      <c r="C53" s="21"/>
      <c r="D53" s="27"/>
      <c r="E53" s="27"/>
    </row>
    <row r="54" spans="1:5" s="1" customFormat="1" ht="15" hidden="1" customHeight="1" x14ac:dyDescent="0.2">
      <c r="A54" s="20"/>
      <c r="B54" s="26"/>
      <c r="C54" s="21"/>
      <c r="D54" s="27"/>
      <c r="E54" s="27"/>
    </row>
    <row r="55" spans="1:5" s="1" customFormat="1" ht="15" customHeight="1" x14ac:dyDescent="0.2">
      <c r="A55" s="20"/>
      <c r="B55" s="26"/>
      <c r="C55" s="21"/>
      <c r="D55" s="27"/>
      <c r="E55" s="27"/>
    </row>
    <row r="56" spans="1:5" s="1" customFormat="1" ht="15" customHeight="1" x14ac:dyDescent="0.2">
      <c r="A56" s="20"/>
      <c r="B56" s="26"/>
      <c r="C56" s="21"/>
      <c r="D56" s="27"/>
      <c r="E56" s="27"/>
    </row>
    <row r="57" spans="1:5" s="1" customFormat="1" ht="15" customHeight="1" x14ac:dyDescent="0.2">
      <c r="A57" s="20"/>
      <c r="B57" s="26"/>
      <c r="C57" s="21"/>
      <c r="D57" s="27"/>
      <c r="E57" s="27"/>
    </row>
    <row r="58" spans="1:5" s="1" customFormat="1" ht="15" customHeight="1" x14ac:dyDescent="0.2">
      <c r="A58" s="20"/>
      <c r="B58" s="26"/>
      <c r="C58" s="21"/>
      <c r="D58" s="27"/>
      <c r="E58" s="27"/>
    </row>
    <row r="59" spans="1:5" s="1" customFormat="1" ht="15" customHeight="1" x14ac:dyDescent="0.2">
      <c r="A59" s="16">
        <v>44302</v>
      </c>
      <c r="B59" s="17" t="s">
        <v>31</v>
      </c>
      <c r="C59" s="18">
        <f>C60</f>
        <v>195000</v>
      </c>
      <c r="D59" s="18">
        <f>D60</f>
        <v>141181.26</v>
      </c>
      <c r="E59" s="19"/>
    </row>
    <row r="60" spans="1:5" s="1" customFormat="1" ht="15" customHeight="1" x14ac:dyDescent="0.2">
      <c r="A60" s="20"/>
      <c r="B60" s="17" t="s">
        <v>32</v>
      </c>
      <c r="C60" s="21">
        <v>195000</v>
      </c>
      <c r="D60" s="21">
        <v>141181.26</v>
      </c>
      <c r="E60" s="19" t="s">
        <v>33</v>
      </c>
    </row>
    <row r="61" spans="1:5" s="1" customFormat="1" ht="15" customHeight="1" x14ac:dyDescent="0.2">
      <c r="A61" s="20"/>
      <c r="B61" s="17"/>
      <c r="C61" s="21"/>
      <c r="D61" s="21"/>
      <c r="E61" s="19" t="s">
        <v>34</v>
      </c>
    </row>
    <row r="62" spans="1:5" s="1" customFormat="1" ht="15" customHeight="1" x14ac:dyDescent="0.2">
      <c r="A62" s="20"/>
      <c r="B62" s="17"/>
      <c r="C62" s="21"/>
      <c r="D62" s="21"/>
      <c r="E62" s="19"/>
    </row>
    <row r="63" spans="1:5" s="1" customFormat="1" ht="15" customHeight="1" x14ac:dyDescent="0.2">
      <c r="A63" s="22">
        <v>4500</v>
      </c>
      <c r="B63" s="13" t="s">
        <v>35</v>
      </c>
      <c r="C63" s="14">
        <f>C64</f>
        <v>288402</v>
      </c>
      <c r="D63" s="14">
        <f>D64</f>
        <v>304667.7</v>
      </c>
      <c r="E63" s="28"/>
    </row>
    <row r="64" spans="1:5" s="1" customFormat="1" ht="15" customHeight="1" x14ac:dyDescent="0.2">
      <c r="A64" s="16">
        <v>45101</v>
      </c>
      <c r="B64" s="17" t="s">
        <v>36</v>
      </c>
      <c r="C64" s="18">
        <f>C65</f>
        <v>288402</v>
      </c>
      <c r="D64" s="18">
        <f>D65</f>
        <v>304667.7</v>
      </c>
      <c r="E64" s="19"/>
    </row>
    <row r="65" spans="1:5" s="1" customFormat="1" ht="15" customHeight="1" x14ac:dyDescent="0.2">
      <c r="A65" s="16"/>
      <c r="B65" s="17" t="s">
        <v>37</v>
      </c>
      <c r="C65" s="21">
        <v>288402</v>
      </c>
      <c r="D65" s="21">
        <v>304667.7</v>
      </c>
      <c r="E65" s="19" t="s">
        <v>38</v>
      </c>
    </row>
    <row r="66" spans="1:5" s="1" customFormat="1" ht="15" customHeight="1" x14ac:dyDescent="0.2">
      <c r="A66" s="20" t="s">
        <v>1</v>
      </c>
      <c r="B66" s="17" t="s">
        <v>1</v>
      </c>
      <c r="C66" s="21"/>
      <c r="D66" s="21"/>
      <c r="E66" s="19" t="s">
        <v>1</v>
      </c>
    </row>
    <row r="67" spans="1:5" s="1" customFormat="1" ht="15" customHeight="1" x14ac:dyDescent="0.2">
      <c r="A67" s="39" t="s">
        <v>39</v>
      </c>
      <c r="B67" s="40"/>
      <c r="C67" s="41">
        <f>C8+C24+C63</f>
        <v>797448</v>
      </c>
      <c r="D67" s="41">
        <f>D8+D24+D63</f>
        <v>959059.76</v>
      </c>
      <c r="E67" s="29" t="s">
        <v>1</v>
      </c>
    </row>
    <row r="68" spans="1:5" s="1" customFormat="1" ht="15" customHeight="1" x14ac:dyDescent="0.2">
      <c r="A68" s="43" t="s">
        <v>40</v>
      </c>
      <c r="B68" s="44"/>
      <c r="C68" s="42"/>
      <c r="D68" s="42"/>
      <c r="E68" s="30" t="s">
        <v>1</v>
      </c>
    </row>
    <row r="71" spans="1:5" ht="12.75" customHeight="1" x14ac:dyDescent="0.2">
      <c r="D71" s="35"/>
    </row>
    <row r="73" spans="1:5" ht="12.75" customHeight="1" x14ac:dyDescent="0.2">
      <c r="D73" s="33"/>
    </row>
    <row r="74" spans="1:5" ht="12.75" customHeight="1" x14ac:dyDescent="0.2">
      <c r="D74" s="34"/>
    </row>
  </sheetData>
  <mergeCells count="6">
    <mergeCell ref="A1:E1"/>
    <mergeCell ref="C5:D5"/>
    <mergeCell ref="A67:B67"/>
    <mergeCell ref="C67:C68"/>
    <mergeCell ref="D67:D68"/>
    <mergeCell ref="A68:B68"/>
  </mergeCells>
  <printOptions horizontalCentered="1"/>
  <pageMargins left="0.19685039370078741" right="0.19685039370078741" top="0.19685039370078741" bottom="0.19685039370078741" header="0" footer="0"/>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Anexo12</vt:lpstr>
      <vt:lpstr>Anexo12!Área_de_impresión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dc:creator>
  <cp:lastModifiedBy>Ruben Dario</cp:lastModifiedBy>
  <cp:lastPrinted>2017-01-17T16:50:37Z</cp:lastPrinted>
  <dcterms:created xsi:type="dcterms:W3CDTF">2016-08-17T17:38:03Z</dcterms:created>
  <dcterms:modified xsi:type="dcterms:W3CDTF">2018-01-12T17:09:16Z</dcterms:modified>
</cp:coreProperties>
</file>