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<sst xmlns="http://schemas.openxmlformats.org/spreadsheetml/2006/main" count="162" uniqueCount="89">
  <si>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</si>
  <si>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</si>
  <si>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</si>
  <si>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</si>
  <si>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</si>
  <si>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</si>
  <si>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</si>
  <si>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</si>
  <si>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</si>
  <si>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</si>
  <si>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</si>
  <si>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</si>
  <si>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</si>
  <si>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</si>
  <si>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</si>
  <si>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</si>
  <si>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</si>
  <si>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</si>
  <si>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</si>
  <si>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</si>
  <si>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</si>
  <si>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</si>
  <si>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</si>
  <si>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</si>
  <si>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</si>
  <si>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</si>
  <si>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</si>
  <si>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</si>
  <si>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</si>
  <si>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</si>
  <si>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</si>
  <si>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</si>
  <si>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</si>
  <si>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</si>
  <si>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</si>
  <si>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</si>
  <si>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</si>
  <si>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</si>
  <si>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</si>
  <si>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</si>
  <si>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</si>
  <si>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</si>
  <si>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</si>
  <si>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</si>
  <si>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</si>
  <si>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</si>
  <si>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</si>
  <si>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</si>
  <si>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</si>
  <si>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</si>
  <si>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</si>
  <si>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</si>
  <si>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</si>
  <si>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</si>
  <si>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</si>
  <si>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</si>
  <si>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</si>
  <si>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</si>
  <si>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</si>
  <si>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</si>
  <si>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</si>
  <si>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</si>
  <si>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</si>
  <si>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</si>
  <si>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</si>
  <si>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</si>
  <si>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</si>
  <si>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</si>
  <si>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</si>
  <si>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</si>
  <si>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</si>
  <si>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</si>
  <si>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</si>
  <si>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</si>
  <si>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</si>
  <si>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</si>
  <si>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</si>
  <si>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</si>
  <si>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</si>
  <si>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</si>
  <si>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</si>
  <si>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</si>
  <si>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</si>
  <si>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</si>
  <si>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</si>
  <si>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</si>
  <si>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</si>
  <si>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SANTA ANA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</si>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</sst>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44159269.4</v>
      </c>
      <c r="E10" s="14">
        <f t="shared" si="0"/>
        <v>0</v>
      </c>
      <c r="F10" s="14">
        <f t="shared" si="0"/>
        <v>44159269.4</v>
      </c>
      <c r="G10" s="14">
        <f t="shared" si="0"/>
        <v>30975398.55</v>
      </c>
      <c r="H10" s="14">
        <f t="shared" si="0"/>
        <v>30746293.440000005</v>
      </c>
      <c r="I10" s="14">
        <f t="shared" si="0"/>
        <v>13183870.850000001</v>
      </c>
    </row>
    <row r="11" spans="2:9" ht="12.75">
      <c r="B11" s="3" t="s">
        <v>12</v>
      </c>
      <c r="C11" s="9"/>
      <c r="D11" s="15">
        <f aca="true" t="shared" si="1" ref="D11:I11">SUM(D12:D18)</f>
        <v>26034257</v>
      </c>
      <c r="E11" s="15">
        <f t="shared" si="1"/>
        <v>0</v>
      </c>
      <c r="F11" s="15">
        <f t="shared" si="1"/>
        <v>26034257</v>
      </c>
      <c r="G11" s="15">
        <f t="shared" si="1"/>
        <v>16556379.600000001</v>
      </c>
      <c r="H11" s="15">
        <f t="shared" si="1"/>
        <v>16556379.600000001</v>
      </c>
      <c r="I11" s="15">
        <f t="shared" si="1"/>
        <v>9477877.399999999</v>
      </c>
    </row>
    <row r="12" spans="2:9" ht="12.75">
      <c r="B12" s="13" t="s">
        <v>13</v>
      </c>
      <c r="C12" s="11"/>
      <c r="D12" s="15">
        <v>9762252</v>
      </c>
      <c r="E12" s="16">
        <v>0</v>
      </c>
      <c r="F12" s="16">
        <f>D12+E12</f>
        <v>9762252</v>
      </c>
      <c r="G12" s="16">
        <v>7175452.33</v>
      </c>
      <c r="H12" s="16">
        <v>7175452.33</v>
      </c>
      <c r="I12" s="16">
        <f>F12-G12</f>
        <v>2586799.67</v>
      </c>
    </row>
    <row r="13" spans="2:9" ht="12.75">
      <c r="B13" s="13" t="s">
        <v>14</v>
      </c>
      <c r="C13" s="11"/>
      <c r="D13" s="15">
        <v>1830000</v>
      </c>
      <c r="E13" s="16">
        <v>0</v>
      </c>
      <c r="F13" s="16">
        <f aca="true" t="shared" si="2" ref="F13:F18">D13+E13</f>
        <v>1830000</v>
      </c>
      <c r="G13" s="16">
        <v>1221532</v>
      </c>
      <c r="H13" s="16">
        <v>1221532</v>
      </c>
      <c r="I13" s="16">
        <f aca="true" t="shared" si="3" ref="I13:I18">F13-G13</f>
        <v>608468</v>
      </c>
    </row>
    <row r="14" spans="2:9" ht="12.75">
      <c r="B14" s="13" t="s">
        <v>15</v>
      </c>
      <c r="C14" s="11"/>
      <c r="D14" s="15">
        <v>5269949</v>
      </c>
      <c r="E14" s="16">
        <v>0</v>
      </c>
      <c r="F14" s="16">
        <f t="shared" si="2"/>
        <v>5269949</v>
      </c>
      <c r="G14" s="16">
        <v>2385710.09</v>
      </c>
      <c r="H14" s="16">
        <v>2385710.09</v>
      </c>
      <c r="I14" s="16">
        <f t="shared" si="3"/>
        <v>2884238.91</v>
      </c>
    </row>
    <row r="15" spans="2:9" ht="12.75">
      <c r="B15" s="13" t="s">
        <v>16</v>
      </c>
      <c r="C15" s="11"/>
      <c r="D15" s="15">
        <v>2760000</v>
      </c>
      <c r="E15" s="16">
        <v>0</v>
      </c>
      <c r="F15" s="16">
        <f t="shared" si="2"/>
        <v>2760000</v>
      </c>
      <c r="G15" s="16">
        <v>3258399.79</v>
      </c>
      <c r="H15" s="16">
        <v>3258399.79</v>
      </c>
      <c r="I15" s="16">
        <f t="shared" si="3"/>
        <v>-498399.79000000004</v>
      </c>
    </row>
    <row r="16" spans="2:9" ht="12.75">
      <c r="B16" s="13" t="s">
        <v>17</v>
      </c>
      <c r="C16" s="11"/>
      <c r="D16" s="15">
        <v>5828760</v>
      </c>
      <c r="E16" s="16">
        <v>0</v>
      </c>
      <c r="F16" s="16">
        <f t="shared" si="2"/>
        <v>5828760</v>
      </c>
      <c r="G16" s="16">
        <v>2045883.57</v>
      </c>
      <c r="H16" s="16">
        <v>2045883.57</v>
      </c>
      <c r="I16" s="16">
        <f t="shared" si="3"/>
        <v>3782876.4299999997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583296</v>
      </c>
      <c r="E18" s="16">
        <v>0</v>
      </c>
      <c r="F18" s="16">
        <f t="shared" si="2"/>
        <v>583296</v>
      </c>
      <c r="G18" s="16">
        <v>469401.82</v>
      </c>
      <c r="H18" s="16">
        <v>469401.82</v>
      </c>
      <c r="I18" s="16">
        <f t="shared" si="3"/>
        <v>113894.18</v>
      </c>
    </row>
    <row r="19" spans="2:9" ht="12.75">
      <c r="B19" s="3" t="s">
        <v>20</v>
      </c>
      <c r="C19" s="9"/>
      <c r="D19" s="15">
        <f aca="true" t="shared" si="4" ref="D19:I19">SUM(D20:D28)</f>
        <v>4394064</v>
      </c>
      <c r="E19" s="15">
        <f t="shared" si="4"/>
        <v>0</v>
      </c>
      <c r="F19" s="15">
        <f t="shared" si="4"/>
        <v>4394064</v>
      </c>
      <c r="G19" s="15">
        <f t="shared" si="4"/>
        <v>2299896.36</v>
      </c>
      <c r="H19" s="15">
        <f t="shared" si="4"/>
        <v>2186896.74</v>
      </c>
      <c r="I19" s="15">
        <f t="shared" si="4"/>
        <v>2094167.64</v>
      </c>
    </row>
    <row r="20" spans="2:9" ht="12.75">
      <c r="B20" s="13" t="s">
        <v>21</v>
      </c>
      <c r="C20" s="11"/>
      <c r="D20" s="15">
        <v>557832</v>
      </c>
      <c r="E20" s="16">
        <v>0</v>
      </c>
      <c r="F20" s="15">
        <f aca="true" t="shared" si="5" ref="F20:F28">D20+E20</f>
        <v>557832</v>
      </c>
      <c r="G20" s="16">
        <v>206481.51</v>
      </c>
      <c r="H20" s="16">
        <v>199604.51</v>
      </c>
      <c r="I20" s="16">
        <f>F20-G20</f>
        <v>351350.49</v>
      </c>
    </row>
    <row r="21" spans="2:9" ht="12.75">
      <c r="B21" s="13" t="s">
        <v>22</v>
      </c>
      <c r="C21" s="11"/>
      <c r="D21" s="15">
        <v>163200</v>
      </c>
      <c r="E21" s="16">
        <v>0</v>
      </c>
      <c r="F21" s="15">
        <f t="shared" si="5"/>
        <v>163200</v>
      </c>
      <c r="G21" s="16">
        <v>78851.66</v>
      </c>
      <c r="H21" s="16">
        <v>78851.66</v>
      </c>
      <c r="I21" s="16">
        <f aca="true" t="shared" si="6" ref="I21:I83">F21-G21</f>
        <v>84348.34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78000</v>
      </c>
      <c r="E23" s="16">
        <v>0</v>
      </c>
      <c r="F23" s="15">
        <f t="shared" si="5"/>
        <v>78000</v>
      </c>
      <c r="G23" s="16">
        <v>13323.79</v>
      </c>
      <c r="H23" s="16">
        <v>10279.37</v>
      </c>
      <c r="I23" s="16">
        <f t="shared" si="6"/>
        <v>64676.21</v>
      </c>
    </row>
    <row r="24" spans="2:9" ht="12.75">
      <c r="B24" s="13" t="s">
        <v>25</v>
      </c>
      <c r="C24" s="11"/>
      <c r="D24" s="15">
        <v>42000</v>
      </c>
      <c r="E24" s="16">
        <v>0</v>
      </c>
      <c r="F24" s="15">
        <f t="shared" si="5"/>
        <v>42000</v>
      </c>
      <c r="G24" s="16">
        <v>1474.86</v>
      </c>
      <c r="H24" s="16">
        <v>1474.86</v>
      </c>
      <c r="I24" s="16">
        <f t="shared" si="6"/>
        <v>40525.14</v>
      </c>
    </row>
    <row r="25" spans="2:9" ht="12.75">
      <c r="B25" s="13" t="s">
        <v>26</v>
      </c>
      <c r="C25" s="11"/>
      <c r="D25" s="15">
        <v>2682660</v>
      </c>
      <c r="E25" s="16">
        <v>0</v>
      </c>
      <c r="F25" s="15">
        <f t="shared" si="5"/>
        <v>2682660</v>
      </c>
      <c r="G25" s="16">
        <v>1840046.1</v>
      </c>
      <c r="H25" s="16">
        <v>1706818.51</v>
      </c>
      <c r="I25" s="16">
        <f t="shared" si="6"/>
        <v>842613.8999999999</v>
      </c>
    </row>
    <row r="26" spans="2:9" ht="12.75">
      <c r="B26" s="13" t="s">
        <v>27</v>
      </c>
      <c r="C26" s="11"/>
      <c r="D26" s="15">
        <v>498372</v>
      </c>
      <c r="E26" s="16">
        <v>0</v>
      </c>
      <c r="F26" s="15">
        <f t="shared" si="5"/>
        <v>498372</v>
      </c>
      <c r="G26" s="16">
        <v>122591.69</v>
      </c>
      <c r="H26" s="16">
        <v>155615.25</v>
      </c>
      <c r="I26" s="16">
        <f t="shared" si="6"/>
        <v>375780.31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372000</v>
      </c>
      <c r="E28" s="16">
        <v>0</v>
      </c>
      <c r="F28" s="15">
        <f t="shared" si="5"/>
        <v>372000</v>
      </c>
      <c r="G28" s="16">
        <v>37126.75</v>
      </c>
      <c r="H28" s="16">
        <v>34252.58</v>
      </c>
      <c r="I28" s="16">
        <f t="shared" si="6"/>
        <v>334873.25</v>
      </c>
    </row>
    <row r="29" spans="2:9" ht="12.75">
      <c r="B29" s="3" t="s">
        <v>30</v>
      </c>
      <c r="C29" s="9"/>
      <c r="D29" s="15">
        <f aca="true" t="shared" si="7" ref="D29:I29">SUM(D30:D38)</f>
        <v>7704224.4</v>
      </c>
      <c r="E29" s="15">
        <f t="shared" si="7"/>
        <v>0</v>
      </c>
      <c r="F29" s="15">
        <f t="shared" si="7"/>
        <v>7704224.4</v>
      </c>
      <c r="G29" s="15">
        <f t="shared" si="7"/>
        <v>6013854.61</v>
      </c>
      <c r="H29" s="15">
        <f t="shared" si="7"/>
        <v>5898886.09</v>
      </c>
      <c r="I29" s="15">
        <f t="shared" si="7"/>
        <v>1690369.7900000003</v>
      </c>
    </row>
    <row r="30" spans="2:9" ht="12.75">
      <c r="B30" s="13" t="s">
        <v>31</v>
      </c>
      <c r="C30" s="11"/>
      <c r="D30" s="15">
        <v>3261480</v>
      </c>
      <c r="E30" s="16">
        <v>0</v>
      </c>
      <c r="F30" s="15">
        <f aca="true" t="shared" si="8" ref="F30:F38">D30+E30</f>
        <v>3261480</v>
      </c>
      <c r="G30" s="16">
        <v>1353585.44</v>
      </c>
      <c r="H30" s="16">
        <v>1349551.41</v>
      </c>
      <c r="I30" s="16">
        <f t="shared" si="6"/>
        <v>1907894.56</v>
      </c>
    </row>
    <row r="31" spans="2:9" ht="12.75">
      <c r="B31" s="13" t="s">
        <v>32</v>
      </c>
      <c r="C31" s="11"/>
      <c r="D31" s="15">
        <v>400647</v>
      </c>
      <c r="E31" s="16">
        <v>0</v>
      </c>
      <c r="F31" s="15">
        <f t="shared" si="8"/>
        <v>400647</v>
      </c>
      <c r="G31" s="16">
        <v>264596</v>
      </c>
      <c r="H31" s="16">
        <v>264596</v>
      </c>
      <c r="I31" s="16">
        <f t="shared" si="6"/>
        <v>136051</v>
      </c>
    </row>
    <row r="32" spans="2:9" ht="12.75">
      <c r="B32" s="13" t="s">
        <v>33</v>
      </c>
      <c r="C32" s="11"/>
      <c r="D32" s="15">
        <v>368400</v>
      </c>
      <c r="E32" s="16">
        <v>0</v>
      </c>
      <c r="F32" s="15">
        <f t="shared" si="8"/>
        <v>368400</v>
      </c>
      <c r="G32" s="16">
        <v>352539.67</v>
      </c>
      <c r="H32" s="16">
        <v>352539.67</v>
      </c>
      <c r="I32" s="16">
        <f t="shared" si="6"/>
        <v>15860.330000000016</v>
      </c>
    </row>
    <row r="33" spans="2:9" ht="12.75">
      <c r="B33" s="13" t="s">
        <v>34</v>
      </c>
      <c r="C33" s="11"/>
      <c r="D33" s="15">
        <v>97200</v>
      </c>
      <c r="E33" s="16">
        <v>0</v>
      </c>
      <c r="F33" s="15">
        <f t="shared" si="8"/>
        <v>97200</v>
      </c>
      <c r="G33" s="16">
        <v>442839.44</v>
      </c>
      <c r="H33" s="16">
        <v>442839.44</v>
      </c>
      <c r="I33" s="16">
        <f t="shared" si="6"/>
        <v>-345639.44</v>
      </c>
    </row>
    <row r="34" spans="2:9" ht="12.75">
      <c r="B34" s="13" t="s">
        <v>35</v>
      </c>
      <c r="C34" s="11"/>
      <c r="D34" s="15">
        <v>1237440</v>
      </c>
      <c r="E34" s="16">
        <v>0</v>
      </c>
      <c r="F34" s="15">
        <f t="shared" si="8"/>
        <v>1237440</v>
      </c>
      <c r="G34" s="16">
        <v>1837685.54</v>
      </c>
      <c r="H34" s="16">
        <v>1786696</v>
      </c>
      <c r="I34" s="16">
        <f t="shared" si="6"/>
        <v>-600245.54</v>
      </c>
    </row>
    <row r="35" spans="2:9" ht="12.75">
      <c r="B35" s="13" t="s">
        <v>36</v>
      </c>
      <c r="C35" s="11"/>
      <c r="D35" s="15">
        <v>30600</v>
      </c>
      <c r="E35" s="16">
        <v>0</v>
      </c>
      <c r="F35" s="15">
        <f t="shared" si="8"/>
        <v>30600</v>
      </c>
      <c r="G35" s="16">
        <v>89159.39</v>
      </c>
      <c r="H35" s="16">
        <v>89159.39</v>
      </c>
      <c r="I35" s="16">
        <f t="shared" si="6"/>
        <v>-58559.39</v>
      </c>
    </row>
    <row r="36" spans="2:9" ht="12.75">
      <c r="B36" s="13" t="s">
        <v>37</v>
      </c>
      <c r="C36" s="11"/>
      <c r="D36" s="15">
        <v>369120</v>
      </c>
      <c r="E36" s="16">
        <v>0</v>
      </c>
      <c r="F36" s="15">
        <f t="shared" si="8"/>
        <v>369120</v>
      </c>
      <c r="G36" s="16">
        <v>163168.32</v>
      </c>
      <c r="H36" s="16">
        <v>163168.32</v>
      </c>
      <c r="I36" s="16">
        <f t="shared" si="6"/>
        <v>205951.68</v>
      </c>
    </row>
    <row r="37" spans="2:9" ht="12.75">
      <c r="B37" s="13" t="s">
        <v>38</v>
      </c>
      <c r="C37" s="11"/>
      <c r="D37" s="15">
        <v>872705.4</v>
      </c>
      <c r="E37" s="16">
        <v>0</v>
      </c>
      <c r="F37" s="15">
        <f t="shared" si="8"/>
        <v>872705.4</v>
      </c>
      <c r="G37" s="16">
        <v>1453789.24</v>
      </c>
      <c r="H37" s="16">
        <v>1393844.29</v>
      </c>
      <c r="I37" s="16">
        <f t="shared" si="6"/>
        <v>-581083.84</v>
      </c>
    </row>
    <row r="38" spans="2:9" ht="12.75">
      <c r="B38" s="13" t="s">
        <v>39</v>
      </c>
      <c r="C38" s="11"/>
      <c r="D38" s="15">
        <v>1066632</v>
      </c>
      <c r="E38" s="16">
        <v>0</v>
      </c>
      <c r="F38" s="15">
        <f t="shared" si="8"/>
        <v>1066632</v>
      </c>
      <c r="G38" s="16">
        <v>56491.57</v>
      </c>
      <c r="H38" s="16">
        <v>56491.57</v>
      </c>
      <c r="I38" s="16">
        <f t="shared" si="6"/>
        <v>1010140.43</v>
      </c>
    </row>
    <row r="39" spans="2:9" ht="25.5" customHeight="1">
      <c r="B39" s="37" t="s">
        <v>40</v>
      </c>
      <c r="C39" s="38"/>
      <c r="D39" s="15">
        <f aca="true" t="shared" si="9" ref="D39:I39">SUM(D40:D48)</f>
        <v>4137714</v>
      </c>
      <c r="E39" s="15">
        <f t="shared" si="9"/>
        <v>0</v>
      </c>
      <c r="F39" s="15">
        <f>SUM(F40:F48)</f>
        <v>4137714</v>
      </c>
      <c r="G39" s="15">
        <f t="shared" si="9"/>
        <v>2372142.69</v>
      </c>
      <c r="H39" s="15">
        <f t="shared" si="9"/>
        <v>2372142.69</v>
      </c>
      <c r="I39" s="15">
        <f t="shared" si="9"/>
        <v>1765571.31</v>
      </c>
    </row>
    <row r="40" spans="2:9" ht="12.75">
      <c r="B40" s="13" t="s">
        <v>41</v>
      </c>
      <c r="C40" s="11"/>
      <c r="D40" s="15">
        <v>1822302</v>
      </c>
      <c r="E40" s="16">
        <v>0</v>
      </c>
      <c r="F40" s="15">
        <f>D40+E40</f>
        <v>1822302</v>
      </c>
      <c r="G40" s="16">
        <v>813024.12</v>
      </c>
      <c r="H40" s="16">
        <v>813024.12</v>
      </c>
      <c r="I40" s="16">
        <f t="shared" si="6"/>
        <v>1009277.88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1002000</v>
      </c>
      <c r="E43" s="16">
        <v>0</v>
      </c>
      <c r="F43" s="15">
        <f t="shared" si="10"/>
        <v>1002000</v>
      </c>
      <c r="G43" s="16">
        <v>600079.96</v>
      </c>
      <c r="H43" s="16">
        <v>600079.96</v>
      </c>
      <c r="I43" s="16">
        <f t="shared" si="6"/>
        <v>401920.04000000004</v>
      </c>
    </row>
    <row r="44" spans="2:9" ht="12.75">
      <c r="B44" s="13" t="s">
        <v>45</v>
      </c>
      <c r="C44" s="11"/>
      <c r="D44" s="15">
        <v>1313412</v>
      </c>
      <c r="E44" s="16">
        <v>0</v>
      </c>
      <c r="F44" s="15">
        <f t="shared" si="10"/>
        <v>1313412</v>
      </c>
      <c r="G44" s="16">
        <v>959038.61</v>
      </c>
      <c r="H44" s="16">
        <v>959038.61</v>
      </c>
      <c r="I44" s="16">
        <f t="shared" si="6"/>
        <v>354373.39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507575</v>
      </c>
      <c r="E49" s="15">
        <f t="shared" si="11"/>
        <v>0</v>
      </c>
      <c r="F49" s="15">
        <f t="shared" si="11"/>
        <v>507575</v>
      </c>
      <c r="G49" s="15">
        <f t="shared" si="11"/>
        <v>496631.11</v>
      </c>
      <c r="H49" s="15">
        <f t="shared" si="11"/>
        <v>495494.14</v>
      </c>
      <c r="I49" s="15">
        <f t="shared" si="11"/>
        <v>10943.890000000014</v>
      </c>
    </row>
    <row r="50" spans="2:9" ht="12.75">
      <c r="B50" s="13" t="s">
        <v>51</v>
      </c>
      <c r="C50" s="11"/>
      <c r="D50" s="15">
        <v>106000</v>
      </c>
      <c r="E50" s="16">
        <v>0</v>
      </c>
      <c r="F50" s="15">
        <f t="shared" si="10"/>
        <v>106000</v>
      </c>
      <c r="G50" s="16">
        <v>20551.11</v>
      </c>
      <c r="H50" s="16">
        <v>19414.14</v>
      </c>
      <c r="I50" s="16">
        <f t="shared" si="6"/>
        <v>85448.89</v>
      </c>
    </row>
    <row r="51" spans="2:9" ht="12.75">
      <c r="B51" s="13" t="s">
        <v>52</v>
      </c>
      <c r="C51" s="11"/>
      <c r="D51" s="15">
        <v>9500</v>
      </c>
      <c r="E51" s="16">
        <v>0</v>
      </c>
      <c r="F51" s="15">
        <f t="shared" si="10"/>
        <v>9500</v>
      </c>
      <c r="G51" s="16">
        <v>0</v>
      </c>
      <c r="H51" s="16">
        <v>0</v>
      </c>
      <c r="I51" s="16">
        <f t="shared" si="6"/>
        <v>9500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125000</v>
      </c>
      <c r="E53" s="16">
        <v>0</v>
      </c>
      <c r="F53" s="15">
        <f t="shared" si="10"/>
        <v>125000</v>
      </c>
      <c r="G53" s="16">
        <v>0</v>
      </c>
      <c r="H53" s="16">
        <v>0</v>
      </c>
      <c r="I53" s="16">
        <f t="shared" si="6"/>
        <v>125000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260875</v>
      </c>
      <c r="E55" s="16">
        <v>0</v>
      </c>
      <c r="F55" s="15">
        <f t="shared" si="10"/>
        <v>260875</v>
      </c>
      <c r="G55" s="16">
        <v>476080</v>
      </c>
      <c r="H55" s="16">
        <v>476080</v>
      </c>
      <c r="I55" s="16">
        <f t="shared" si="6"/>
        <v>-215205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1200</v>
      </c>
      <c r="E57" s="16">
        <v>0</v>
      </c>
      <c r="F57" s="15">
        <f t="shared" si="10"/>
        <v>1200</v>
      </c>
      <c r="G57" s="16">
        <v>0</v>
      </c>
      <c r="H57" s="16">
        <v>0</v>
      </c>
      <c r="I57" s="16">
        <f t="shared" si="6"/>
        <v>1200</v>
      </c>
    </row>
    <row r="58" spans="2:9" ht="12.75">
      <c r="B58" s="13" t="s">
        <v>59</v>
      </c>
      <c r="C58" s="11"/>
      <c r="D58" s="15">
        <v>5000</v>
      </c>
      <c r="E58" s="16">
        <v>0</v>
      </c>
      <c r="F58" s="15">
        <f t="shared" si="10"/>
        <v>5000</v>
      </c>
      <c r="G58" s="16">
        <v>0</v>
      </c>
      <c r="H58" s="16">
        <v>0</v>
      </c>
      <c r="I58" s="16">
        <f t="shared" si="6"/>
        <v>5000</v>
      </c>
    </row>
    <row r="59" spans="2:9" ht="12.75">
      <c r="B59" s="3" t="s">
        <v>60</v>
      </c>
      <c r="C59" s="9"/>
      <c r="D59" s="15">
        <f>SUM(D60:D62)</f>
        <v>1381435</v>
      </c>
      <c r="E59" s="15">
        <f>SUM(E60:E62)</f>
        <v>0</v>
      </c>
      <c r="F59" s="15">
        <f>SUM(F60:F62)</f>
        <v>1381435</v>
      </c>
      <c r="G59" s="15">
        <f>SUM(G60:G62)</f>
        <v>3236494.18</v>
      </c>
      <c r="H59" s="15">
        <f>SUM(H60:H62)</f>
        <v>3236494.18</v>
      </c>
      <c r="I59" s="16">
        <f t="shared" si="6"/>
        <v>-1855059.1800000002</v>
      </c>
    </row>
    <row r="60" spans="2:9" ht="12.75">
      <c r="B60" s="13" t="s">
        <v>61</v>
      </c>
      <c r="C60" s="11"/>
      <c r="D60" s="15">
        <v>1381435</v>
      </c>
      <c r="E60" s="16">
        <v>0</v>
      </c>
      <c r="F60" s="15">
        <f t="shared" si="10"/>
        <v>1381435</v>
      </c>
      <c r="G60" s="16">
        <v>3236494.18</v>
      </c>
      <c r="H60" s="16">
        <v>3236494.18</v>
      </c>
      <c r="I60" s="16">
        <f t="shared" si="6"/>
        <v>-1855059.1800000002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12251345</v>
      </c>
      <c r="E85" s="21">
        <f>E86+E104+E94+E114+E124+E134+E138+E147+E151</f>
        <v>0</v>
      </c>
      <c r="F85" s="21">
        <f t="shared" si="12"/>
        <v>12251345</v>
      </c>
      <c r="G85" s="21">
        <f>G86+G104+G94+G114+G124+G134+G138+G147+G151</f>
        <v>8427434.52</v>
      </c>
      <c r="H85" s="21">
        <f>H86+H104+H94+H114+H124+H134+H138+H147+H151</f>
        <v>8359479.880000001</v>
      </c>
      <c r="I85" s="21">
        <f t="shared" si="12"/>
        <v>3823910.4800000004</v>
      </c>
    </row>
    <row r="86" spans="2:9" ht="12.75">
      <c r="B86" s="3" t="s">
        <v>12</v>
      </c>
      <c r="C86" s="9"/>
      <c r="D86" s="15">
        <f>SUM(D87:D93)</f>
        <v>5628111</v>
      </c>
      <c r="E86" s="15">
        <f>SUM(E87:E93)</f>
        <v>0</v>
      </c>
      <c r="F86" s="15">
        <f>SUM(F87:F93)</f>
        <v>5628111</v>
      </c>
      <c r="G86" s="15">
        <f>SUM(G87:G93)</f>
        <v>4175515.6999999997</v>
      </c>
      <c r="H86" s="15">
        <f>SUM(H87:H93)</f>
        <v>4175515.6999999997</v>
      </c>
      <c r="I86" s="16">
        <f aca="true" t="shared" si="13" ref="I86:I149">F86-G86</f>
        <v>1452595.3000000003</v>
      </c>
    </row>
    <row r="87" spans="2:9" ht="12.75">
      <c r="B87" s="13" t="s">
        <v>13</v>
      </c>
      <c r="C87" s="11"/>
      <c r="D87" s="15">
        <v>2381880</v>
      </c>
      <c r="E87" s="16">
        <v>0</v>
      </c>
      <c r="F87" s="15">
        <f aca="true" t="shared" si="14" ref="F87:F103">D87+E87</f>
        <v>2381880</v>
      </c>
      <c r="G87" s="16">
        <v>1772556.13</v>
      </c>
      <c r="H87" s="16">
        <v>1772556.13</v>
      </c>
      <c r="I87" s="16">
        <f t="shared" si="13"/>
        <v>609323.8700000001</v>
      </c>
    </row>
    <row r="88" spans="2:9" ht="12.75">
      <c r="B88" s="13" t="s">
        <v>14</v>
      </c>
      <c r="C88" s="11"/>
      <c r="D88" s="15">
        <v>1200000</v>
      </c>
      <c r="E88" s="16">
        <v>0</v>
      </c>
      <c r="F88" s="15">
        <f t="shared" si="14"/>
        <v>1200000</v>
      </c>
      <c r="G88" s="16">
        <v>1124565.28</v>
      </c>
      <c r="H88" s="16">
        <v>1124565.28</v>
      </c>
      <c r="I88" s="16">
        <f t="shared" si="13"/>
        <v>75434.71999999997</v>
      </c>
    </row>
    <row r="89" spans="2:9" ht="12.75">
      <c r="B89" s="13" t="s">
        <v>15</v>
      </c>
      <c r="C89" s="11"/>
      <c r="D89" s="15">
        <v>1182819</v>
      </c>
      <c r="E89" s="16">
        <v>0</v>
      </c>
      <c r="F89" s="15">
        <f t="shared" si="14"/>
        <v>1182819</v>
      </c>
      <c r="G89" s="16">
        <v>618492.61</v>
      </c>
      <c r="H89" s="16">
        <v>618492.61</v>
      </c>
      <c r="I89" s="16">
        <f t="shared" si="13"/>
        <v>564326.39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268308</v>
      </c>
      <c r="E91" s="16">
        <v>0</v>
      </c>
      <c r="F91" s="15">
        <f t="shared" si="14"/>
        <v>268308</v>
      </c>
      <c r="G91" s="16">
        <v>173084.8</v>
      </c>
      <c r="H91" s="16">
        <v>173084.8</v>
      </c>
      <c r="I91" s="16">
        <f t="shared" si="13"/>
        <v>95223.20000000001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595104</v>
      </c>
      <c r="E93" s="16">
        <v>0</v>
      </c>
      <c r="F93" s="15">
        <f t="shared" si="14"/>
        <v>595104</v>
      </c>
      <c r="G93" s="16">
        <v>486816.88</v>
      </c>
      <c r="H93" s="16">
        <v>486816.88</v>
      </c>
      <c r="I93" s="16">
        <f t="shared" si="13"/>
        <v>108287.12</v>
      </c>
    </row>
    <row r="94" spans="2:9" ht="12.75">
      <c r="B94" s="3" t="s">
        <v>20</v>
      </c>
      <c r="C94" s="9"/>
      <c r="D94" s="15">
        <f>SUM(D95:D103)</f>
        <v>796800</v>
      </c>
      <c r="E94" s="15">
        <f>SUM(E95:E103)</f>
        <v>0</v>
      </c>
      <c r="F94" s="15">
        <f>SUM(F95:F103)</f>
        <v>796800</v>
      </c>
      <c r="G94" s="15">
        <f>SUM(G95:G103)</f>
        <v>841807.27</v>
      </c>
      <c r="H94" s="15">
        <f>SUM(H95:H103)</f>
        <v>781006.1900000001</v>
      </c>
      <c r="I94" s="16">
        <f t="shared" si="13"/>
        <v>-45007.27000000002</v>
      </c>
    </row>
    <row r="95" spans="2:9" ht="12.75">
      <c r="B95" s="13" t="s">
        <v>21</v>
      </c>
      <c r="C95" s="11"/>
      <c r="D95" s="15">
        <v>132000</v>
      </c>
      <c r="E95" s="16">
        <v>0</v>
      </c>
      <c r="F95" s="15">
        <f t="shared" si="14"/>
        <v>132000</v>
      </c>
      <c r="G95" s="16">
        <v>48861.77</v>
      </c>
      <c r="H95" s="16">
        <v>47671.26</v>
      </c>
      <c r="I95" s="16">
        <f t="shared" si="13"/>
        <v>83138.23000000001</v>
      </c>
    </row>
    <row r="96" spans="2:9" ht="12.75">
      <c r="B96" s="13" t="s">
        <v>22</v>
      </c>
      <c r="C96" s="11"/>
      <c r="D96" s="15">
        <v>31200</v>
      </c>
      <c r="E96" s="16">
        <v>0</v>
      </c>
      <c r="F96" s="15">
        <f t="shared" si="14"/>
        <v>31200</v>
      </c>
      <c r="G96" s="16">
        <v>2868</v>
      </c>
      <c r="H96" s="16">
        <v>2868</v>
      </c>
      <c r="I96" s="16">
        <f t="shared" si="13"/>
        <v>28332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>
        <v>1200</v>
      </c>
      <c r="E99" s="16">
        <v>0</v>
      </c>
      <c r="F99" s="15">
        <f t="shared" si="14"/>
        <v>1200</v>
      </c>
      <c r="G99" s="16">
        <v>0</v>
      </c>
      <c r="H99" s="16">
        <v>0</v>
      </c>
      <c r="I99" s="16">
        <f t="shared" si="13"/>
        <v>1200</v>
      </c>
    </row>
    <row r="100" spans="2:9" ht="12.75">
      <c r="B100" s="13" t="s">
        <v>26</v>
      </c>
      <c r="C100" s="11"/>
      <c r="D100" s="15">
        <v>606000</v>
      </c>
      <c r="E100" s="16">
        <v>0</v>
      </c>
      <c r="F100" s="15">
        <f t="shared" si="14"/>
        <v>606000</v>
      </c>
      <c r="G100" s="16">
        <v>790077.5</v>
      </c>
      <c r="H100" s="16">
        <v>730466.93</v>
      </c>
      <c r="I100" s="16">
        <f t="shared" si="13"/>
        <v>-184077.5</v>
      </c>
    </row>
    <row r="101" spans="2:9" ht="12.75">
      <c r="B101" s="13" t="s">
        <v>27</v>
      </c>
      <c r="C101" s="11"/>
      <c r="D101" s="15">
        <v>25200</v>
      </c>
      <c r="E101" s="16">
        <v>0</v>
      </c>
      <c r="F101" s="15">
        <f t="shared" si="14"/>
        <v>25200</v>
      </c>
      <c r="G101" s="16">
        <v>0</v>
      </c>
      <c r="H101" s="16">
        <v>0</v>
      </c>
      <c r="I101" s="16">
        <f t="shared" si="13"/>
        <v>25200</v>
      </c>
    </row>
    <row r="102" spans="2:9" ht="12.75">
      <c r="B102" s="13" t="s">
        <v>28</v>
      </c>
      <c r="C102" s="11"/>
      <c r="D102" s="15">
        <v>1200</v>
      </c>
      <c r="E102" s="16">
        <v>0</v>
      </c>
      <c r="F102" s="15">
        <f t="shared" si="14"/>
        <v>1200</v>
      </c>
      <c r="G102" s="16">
        <v>0</v>
      </c>
      <c r="H102" s="16">
        <v>0</v>
      </c>
      <c r="I102" s="16">
        <f t="shared" si="13"/>
        <v>1200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2701202</v>
      </c>
      <c r="E104" s="15">
        <f>SUM(E105:E113)</f>
        <v>0</v>
      </c>
      <c r="F104" s="15">
        <f>SUM(F105:F113)</f>
        <v>2701202</v>
      </c>
      <c r="G104" s="15">
        <f>SUM(G105:G113)</f>
        <v>1927063.75</v>
      </c>
      <c r="H104" s="15">
        <f>SUM(H105:H113)</f>
        <v>1919910.19</v>
      </c>
      <c r="I104" s="16">
        <f t="shared" si="13"/>
        <v>774138.25</v>
      </c>
    </row>
    <row r="105" spans="2:9" ht="12.75">
      <c r="B105" s="13" t="s">
        <v>31</v>
      </c>
      <c r="C105" s="11"/>
      <c r="D105" s="15">
        <v>2478002</v>
      </c>
      <c r="E105" s="16">
        <v>0</v>
      </c>
      <c r="F105" s="16">
        <f>D105+E105</f>
        <v>2478002</v>
      </c>
      <c r="G105" s="16">
        <v>1738703</v>
      </c>
      <c r="H105" s="16">
        <v>1736938</v>
      </c>
      <c r="I105" s="16">
        <f t="shared" si="13"/>
        <v>739299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1200</v>
      </c>
      <c r="E107" s="16">
        <v>0</v>
      </c>
      <c r="F107" s="16">
        <f t="shared" si="15"/>
        <v>1200</v>
      </c>
      <c r="G107" s="16">
        <v>0</v>
      </c>
      <c r="H107" s="16">
        <v>0</v>
      </c>
      <c r="I107" s="16">
        <f t="shared" si="13"/>
        <v>1200</v>
      </c>
    </row>
    <row r="108" spans="2:9" ht="12.75">
      <c r="B108" s="13" t="s">
        <v>34</v>
      </c>
      <c r="C108" s="11"/>
      <c r="D108" s="15">
        <v>60000</v>
      </c>
      <c r="E108" s="16">
        <v>0</v>
      </c>
      <c r="F108" s="16">
        <f t="shared" si="15"/>
        <v>60000</v>
      </c>
      <c r="G108" s="16">
        <v>62973.48</v>
      </c>
      <c r="H108" s="16">
        <v>62973.48</v>
      </c>
      <c r="I108" s="16">
        <f t="shared" si="13"/>
        <v>-2973.480000000003</v>
      </c>
    </row>
    <row r="109" spans="2:9" ht="12.75">
      <c r="B109" s="13" t="s">
        <v>35</v>
      </c>
      <c r="C109" s="11"/>
      <c r="D109" s="15">
        <v>144000</v>
      </c>
      <c r="E109" s="16">
        <v>0</v>
      </c>
      <c r="F109" s="16">
        <f t="shared" si="15"/>
        <v>144000</v>
      </c>
      <c r="G109" s="16">
        <v>119336.52</v>
      </c>
      <c r="H109" s="16">
        <v>113947.96</v>
      </c>
      <c r="I109" s="16">
        <f t="shared" si="13"/>
        <v>24663.479999999996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6000</v>
      </c>
      <c r="E111" s="16">
        <v>0</v>
      </c>
      <c r="F111" s="16">
        <f t="shared" si="15"/>
        <v>6000</v>
      </c>
      <c r="G111" s="16">
        <v>0</v>
      </c>
      <c r="H111" s="16">
        <v>0</v>
      </c>
      <c r="I111" s="16">
        <f t="shared" si="13"/>
        <v>6000</v>
      </c>
    </row>
    <row r="112" spans="2:9" ht="12.75">
      <c r="B112" s="13" t="s">
        <v>38</v>
      </c>
      <c r="C112" s="11"/>
      <c r="D112" s="15">
        <v>12000</v>
      </c>
      <c r="E112" s="16">
        <v>0</v>
      </c>
      <c r="F112" s="16">
        <f t="shared" si="15"/>
        <v>12000</v>
      </c>
      <c r="G112" s="16">
        <v>6050.75</v>
      </c>
      <c r="H112" s="16">
        <v>6050.75</v>
      </c>
      <c r="I112" s="16">
        <f t="shared" si="13"/>
        <v>5949.25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24000</v>
      </c>
      <c r="E124" s="15">
        <f>SUM(E125:E133)</f>
        <v>0</v>
      </c>
      <c r="F124" s="15">
        <f>SUM(F125:F133)</f>
        <v>24000</v>
      </c>
      <c r="G124" s="15">
        <f>SUM(G125:G133)</f>
        <v>0</v>
      </c>
      <c r="H124" s="15">
        <f>SUM(H125:H133)</f>
        <v>0</v>
      </c>
      <c r="I124" s="16">
        <f t="shared" si="13"/>
        <v>24000</v>
      </c>
    </row>
    <row r="125" spans="2:9" ht="12.75">
      <c r="B125" s="13" t="s">
        <v>51</v>
      </c>
      <c r="C125" s="11"/>
      <c r="D125" s="15">
        <v>12000</v>
      </c>
      <c r="E125" s="16">
        <v>0</v>
      </c>
      <c r="F125" s="16">
        <f>D125+E125</f>
        <v>12000</v>
      </c>
      <c r="G125" s="16">
        <v>0</v>
      </c>
      <c r="H125" s="16">
        <v>0</v>
      </c>
      <c r="I125" s="16">
        <f t="shared" si="13"/>
        <v>12000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6000</v>
      </c>
      <c r="E128" s="16">
        <v>0</v>
      </c>
      <c r="F128" s="16">
        <f t="shared" si="17"/>
        <v>6000</v>
      </c>
      <c r="G128" s="16">
        <v>0</v>
      </c>
      <c r="H128" s="16">
        <v>0</v>
      </c>
      <c r="I128" s="16">
        <f t="shared" si="13"/>
        <v>6000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6000</v>
      </c>
      <c r="E130" s="16">
        <v>0</v>
      </c>
      <c r="F130" s="16">
        <f t="shared" si="17"/>
        <v>6000</v>
      </c>
      <c r="G130" s="16">
        <v>0</v>
      </c>
      <c r="H130" s="16">
        <v>0</v>
      </c>
      <c r="I130" s="16">
        <f t="shared" si="13"/>
        <v>6000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2345232</v>
      </c>
      <c r="E134" s="15">
        <f>SUM(E135:E137)</f>
        <v>0</v>
      </c>
      <c r="F134" s="15">
        <f>SUM(F135:F137)</f>
        <v>2345232</v>
      </c>
      <c r="G134" s="15">
        <f>SUM(G135:G137)</f>
        <v>1084716.98</v>
      </c>
      <c r="H134" s="15">
        <f>SUM(H135:H137)</f>
        <v>1084716.98</v>
      </c>
      <c r="I134" s="16">
        <f t="shared" si="13"/>
        <v>1260515.02</v>
      </c>
    </row>
    <row r="135" spans="2:9" ht="12.75">
      <c r="B135" s="13" t="s">
        <v>61</v>
      </c>
      <c r="C135" s="11"/>
      <c r="D135" s="15">
        <v>2345232</v>
      </c>
      <c r="E135" s="16">
        <v>0</v>
      </c>
      <c r="F135" s="16">
        <f>D135+E135</f>
        <v>2345232</v>
      </c>
      <c r="G135" s="16">
        <v>1084716.98</v>
      </c>
      <c r="H135" s="16">
        <v>1084716.98</v>
      </c>
      <c r="I135" s="16">
        <f t="shared" si="13"/>
        <v>1260515.02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756000</v>
      </c>
      <c r="E151" s="15">
        <f>SUM(E152:E158)</f>
        <v>0</v>
      </c>
      <c r="F151" s="15">
        <f>SUM(F152:F158)</f>
        <v>756000</v>
      </c>
      <c r="G151" s="15">
        <f>SUM(G152:G158)</f>
        <v>398330.82</v>
      </c>
      <c r="H151" s="15">
        <f>SUM(H152:H158)</f>
        <v>398330.82</v>
      </c>
      <c r="I151" s="16">
        <f t="shared" si="19"/>
        <v>357669.18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>
        <v>756000</v>
      </c>
      <c r="E153" s="16">
        <v>0</v>
      </c>
      <c r="F153" s="16">
        <f aca="true" t="shared" si="20" ref="F153:F158">D153+E153</f>
        <v>756000</v>
      </c>
      <c r="G153" s="16">
        <v>398330.82</v>
      </c>
      <c r="H153" s="16">
        <v>398330.82</v>
      </c>
      <c r="I153" s="16">
        <f t="shared" si="19"/>
        <v>357669.18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56410614.4</v>
      </c>
      <c r="E160" s="14">
        <f t="shared" si="21"/>
        <v>0</v>
      </c>
      <c r="F160" s="14">
        <f t="shared" si="21"/>
        <v>56410614.4</v>
      </c>
      <c r="G160" s="14">
        <f t="shared" si="21"/>
        <v>39402833.07</v>
      </c>
      <c r="H160" s="14">
        <f t="shared" si="21"/>
        <v>39105773.32000001</v>
      </c>
      <c r="I160" s="14">
        <f t="shared" si="21"/>
        <v>17007781.330000002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Ruben Dario</cp:lastModifiedBy>
  <cp:lastPrinted>2016-12-20T19:53:14Z</cp:lastPrinted>
  <dcterms:created xsi:type="dcterms:W3CDTF">2016-10-11T20:25:15Z</dcterms:created>
  <dcterms:modified xsi:type="dcterms:W3CDTF">2018-10-18T15:36:38Z</dcterms:modified>
  <cp:category/>
  <cp:version/>
  <cp:contentType/>
  <cp:contentStatus/>
</cp:coreProperties>
</file>