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i3\Desktop\AÑO 2021\"/>
    </mc:Choice>
  </mc:AlternateContent>
  <bookViews>
    <workbookView xWindow="0" yWindow="0" windowWidth="21570" windowHeight="8190"/>
  </bookViews>
  <sheets>
    <sheet name="BALANZA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1" i="1" l="1"/>
  <c r="K611" i="1"/>
  <c r="H611" i="1"/>
  <c r="G611" i="1"/>
  <c r="D611" i="1"/>
  <c r="C611" i="1"/>
  <c r="L606" i="1"/>
  <c r="K606" i="1"/>
  <c r="H606" i="1"/>
  <c r="G606" i="1"/>
  <c r="G561" i="1" s="1"/>
  <c r="D606" i="1"/>
  <c r="C606" i="1"/>
  <c r="A596" i="1"/>
  <c r="L561" i="1"/>
  <c r="H561" i="1"/>
  <c r="D561" i="1"/>
  <c r="K556" i="1"/>
  <c r="K555" i="1" s="1"/>
  <c r="K554" i="1" s="1"/>
  <c r="G556" i="1"/>
  <c r="E556" i="1"/>
  <c r="I555" i="1"/>
  <c r="I554" i="1" s="1"/>
  <c r="G555" i="1"/>
  <c r="E555" i="1"/>
  <c r="E554" i="1" s="1"/>
  <c r="G554" i="1"/>
  <c r="I553" i="1"/>
  <c r="K553" i="1" s="1"/>
  <c r="K529" i="1" s="1"/>
  <c r="G553" i="1"/>
  <c r="A543" i="1"/>
  <c r="G529" i="1"/>
  <c r="E529" i="1"/>
  <c r="A488" i="1"/>
  <c r="K477" i="1"/>
  <c r="I477" i="1"/>
  <c r="G477" i="1"/>
  <c r="E477" i="1"/>
  <c r="K476" i="1"/>
  <c r="I476" i="1"/>
  <c r="G476" i="1"/>
  <c r="E476" i="1"/>
  <c r="K447" i="1"/>
  <c r="K443" i="1" s="1"/>
  <c r="K418" i="1" s="1"/>
  <c r="G447" i="1"/>
  <c r="E447" i="1"/>
  <c r="K446" i="1"/>
  <c r="G446" i="1"/>
  <c r="G443" i="1" s="1"/>
  <c r="E446" i="1"/>
  <c r="K445" i="1"/>
  <c r="G445" i="1"/>
  <c r="E445" i="1"/>
  <c r="E443" i="1" s="1"/>
  <c r="K444" i="1"/>
  <c r="G444" i="1"/>
  <c r="E444" i="1"/>
  <c r="I443" i="1"/>
  <c r="K440" i="1"/>
  <c r="I440" i="1"/>
  <c r="G440" i="1"/>
  <c r="E440" i="1"/>
  <c r="A433" i="1"/>
  <c r="K422" i="1"/>
  <c r="I422" i="1"/>
  <c r="I418" i="1" s="1"/>
  <c r="G422" i="1"/>
  <c r="E422" i="1"/>
  <c r="K421" i="1"/>
  <c r="G421" i="1"/>
  <c r="E421" i="1"/>
  <c r="K419" i="1"/>
  <c r="I419" i="1"/>
  <c r="G419" i="1"/>
  <c r="E419" i="1"/>
  <c r="K417" i="1"/>
  <c r="G417" i="1"/>
  <c r="E417" i="1"/>
  <c r="K416" i="1"/>
  <c r="G416" i="1"/>
  <c r="E416" i="1"/>
  <c r="K415" i="1"/>
  <c r="G415" i="1"/>
  <c r="E415" i="1"/>
  <c r="K414" i="1"/>
  <c r="G414" i="1"/>
  <c r="E414" i="1"/>
  <c r="K413" i="1"/>
  <c r="G413" i="1"/>
  <c r="E413" i="1"/>
  <c r="K412" i="1"/>
  <c r="G412" i="1"/>
  <c r="E412" i="1"/>
  <c r="K411" i="1"/>
  <c r="G411" i="1"/>
  <c r="E411" i="1"/>
  <c r="K410" i="1"/>
  <c r="G410" i="1"/>
  <c r="E410" i="1"/>
  <c r="E408" i="1" s="1"/>
  <c r="K409" i="1"/>
  <c r="G409" i="1"/>
  <c r="E409" i="1"/>
  <c r="I408" i="1"/>
  <c r="K407" i="1"/>
  <c r="G407" i="1"/>
  <c r="E407" i="1"/>
  <c r="K404" i="1"/>
  <c r="G404" i="1"/>
  <c r="E404" i="1"/>
  <c r="I400" i="1"/>
  <c r="E400" i="1"/>
  <c r="E398" i="1" s="1"/>
  <c r="K399" i="1"/>
  <c r="G399" i="1"/>
  <c r="E399" i="1"/>
  <c r="L398" i="1"/>
  <c r="L390" i="1" s="1"/>
  <c r="J398" i="1"/>
  <c r="J390" i="1" s="1"/>
  <c r="H398" i="1"/>
  <c r="H390" i="1" s="1"/>
  <c r="F398" i="1"/>
  <c r="F390" i="1" s="1"/>
  <c r="K397" i="1"/>
  <c r="G397" i="1"/>
  <c r="E397" i="1"/>
  <c r="K395" i="1"/>
  <c r="G395" i="1"/>
  <c r="E395" i="1"/>
  <c r="K394" i="1"/>
  <c r="G394" i="1"/>
  <c r="E394" i="1"/>
  <c r="E391" i="1" s="1"/>
  <c r="K393" i="1"/>
  <c r="G393" i="1"/>
  <c r="E393" i="1"/>
  <c r="K392" i="1"/>
  <c r="G392" i="1"/>
  <c r="E392" i="1"/>
  <c r="L391" i="1"/>
  <c r="K391" i="1"/>
  <c r="J391" i="1"/>
  <c r="I391" i="1"/>
  <c r="H391" i="1"/>
  <c r="G391" i="1"/>
  <c r="F391" i="1"/>
  <c r="A376" i="1"/>
  <c r="L370" i="1"/>
  <c r="J370" i="1"/>
  <c r="H370" i="1"/>
  <c r="F370" i="1"/>
  <c r="E370" i="1"/>
  <c r="L368" i="1"/>
  <c r="J368" i="1"/>
  <c r="J356" i="1" s="1"/>
  <c r="H368" i="1"/>
  <c r="F368" i="1"/>
  <c r="E368" i="1"/>
  <c r="L366" i="1"/>
  <c r="J366" i="1"/>
  <c r="H366" i="1"/>
  <c r="F366" i="1"/>
  <c r="E366" i="1"/>
  <c r="L360" i="1"/>
  <c r="J360" i="1"/>
  <c r="H360" i="1"/>
  <c r="F360" i="1"/>
  <c r="E360" i="1"/>
  <c r="L357" i="1"/>
  <c r="J357" i="1"/>
  <c r="H357" i="1"/>
  <c r="H356" i="1" s="1"/>
  <c r="F357" i="1"/>
  <c r="E357" i="1"/>
  <c r="F356" i="1"/>
  <c r="L352" i="1"/>
  <c r="J352" i="1"/>
  <c r="H352" i="1"/>
  <c r="F352" i="1"/>
  <c r="E352" i="1"/>
  <c r="D352" i="1"/>
  <c r="C352" i="1"/>
  <c r="L349" i="1"/>
  <c r="H349" i="1"/>
  <c r="F349" i="1"/>
  <c r="L348" i="1"/>
  <c r="L346" i="1" s="1"/>
  <c r="L345" i="1" s="1"/>
  <c r="H348" i="1"/>
  <c r="F348" i="1"/>
  <c r="F346" i="1" s="1"/>
  <c r="L347" i="1"/>
  <c r="H347" i="1"/>
  <c r="F347" i="1"/>
  <c r="J346" i="1"/>
  <c r="H346" i="1"/>
  <c r="H345" i="1" s="1"/>
  <c r="E346" i="1"/>
  <c r="D346" i="1"/>
  <c r="C346" i="1"/>
  <c r="J345" i="1"/>
  <c r="F345" i="1"/>
  <c r="A330" i="1"/>
  <c r="L317" i="1"/>
  <c r="L315" i="1" s="1"/>
  <c r="H317" i="1"/>
  <c r="F317" i="1"/>
  <c r="F315" i="1" s="1"/>
  <c r="J315" i="1"/>
  <c r="J264" i="1" s="1"/>
  <c r="H315" i="1"/>
  <c r="E315" i="1"/>
  <c r="L314" i="1"/>
  <c r="H314" i="1"/>
  <c r="F314" i="1"/>
  <c r="F307" i="1" s="1"/>
  <c r="L308" i="1"/>
  <c r="H308" i="1"/>
  <c r="F308" i="1"/>
  <c r="L307" i="1"/>
  <c r="J307" i="1"/>
  <c r="H307" i="1"/>
  <c r="E307" i="1"/>
  <c r="L305" i="1"/>
  <c r="H305" i="1"/>
  <c r="F305" i="1"/>
  <c r="L304" i="1"/>
  <c r="J304" i="1"/>
  <c r="H304" i="1"/>
  <c r="F304" i="1"/>
  <c r="E304" i="1"/>
  <c r="L300" i="1"/>
  <c r="H300" i="1"/>
  <c r="F300" i="1"/>
  <c r="L298" i="1"/>
  <c r="J298" i="1"/>
  <c r="H298" i="1"/>
  <c r="F298" i="1"/>
  <c r="E298" i="1"/>
  <c r="L295" i="1"/>
  <c r="J295" i="1"/>
  <c r="H295" i="1"/>
  <c r="F295" i="1"/>
  <c r="E295" i="1"/>
  <c r="L289" i="1"/>
  <c r="J289" i="1"/>
  <c r="H289" i="1"/>
  <c r="F289" i="1"/>
  <c r="E289" i="1"/>
  <c r="A280" i="1"/>
  <c r="L272" i="1"/>
  <c r="H272" i="1"/>
  <c r="F272" i="1"/>
  <c r="F265" i="1" s="1"/>
  <c r="L267" i="1"/>
  <c r="H267" i="1"/>
  <c r="F267" i="1"/>
  <c r="L265" i="1"/>
  <c r="L264" i="1" s="1"/>
  <c r="J265" i="1"/>
  <c r="H265" i="1"/>
  <c r="H264" i="1"/>
  <c r="H263" i="1" s="1"/>
  <c r="H262" i="1"/>
  <c r="L262" i="1" s="1"/>
  <c r="H261" i="1"/>
  <c r="L261" i="1" s="1"/>
  <c r="H260" i="1"/>
  <c r="L260" i="1" s="1"/>
  <c r="H259" i="1"/>
  <c r="L259" i="1" s="1"/>
  <c r="H258" i="1"/>
  <c r="L258" i="1" s="1"/>
  <c r="H257" i="1"/>
  <c r="L257" i="1" s="1"/>
  <c r="H256" i="1"/>
  <c r="L256" i="1" s="1"/>
  <c r="H255" i="1"/>
  <c r="L255" i="1" s="1"/>
  <c r="H254" i="1"/>
  <c r="L254" i="1" s="1"/>
  <c r="H253" i="1"/>
  <c r="L253" i="1" s="1"/>
  <c r="H252" i="1"/>
  <c r="L252" i="1" s="1"/>
  <c r="H251" i="1"/>
  <c r="L251" i="1" s="1"/>
  <c r="H250" i="1"/>
  <c r="L250" i="1" s="1"/>
  <c r="H249" i="1"/>
  <c r="L249" i="1" s="1"/>
  <c r="H248" i="1"/>
  <c r="L248" i="1" s="1"/>
  <c r="D247" i="1"/>
  <c r="H246" i="1"/>
  <c r="F245" i="1"/>
  <c r="L244" i="1"/>
  <c r="H244" i="1"/>
  <c r="H243" i="1"/>
  <c r="L243" i="1" s="1"/>
  <c r="L242" i="1"/>
  <c r="H242" i="1"/>
  <c r="L241" i="1"/>
  <c r="F241" i="1"/>
  <c r="H241" i="1" s="1"/>
  <c r="D241" i="1"/>
  <c r="F240" i="1"/>
  <c r="H239" i="1"/>
  <c r="L239" i="1" s="1"/>
  <c r="H238" i="1"/>
  <c r="L238" i="1" s="1"/>
  <c r="H237" i="1"/>
  <c r="L237" i="1" s="1"/>
  <c r="H236" i="1"/>
  <c r="L236" i="1" s="1"/>
  <c r="D235" i="1"/>
  <c r="H235" i="1" s="1"/>
  <c r="L235" i="1" s="1"/>
  <c r="H234" i="1"/>
  <c r="L234" i="1" s="1"/>
  <c r="H233" i="1"/>
  <c r="L233" i="1" s="1"/>
  <c r="H232" i="1"/>
  <c r="L232" i="1" s="1"/>
  <c r="H231" i="1"/>
  <c r="L231" i="1" s="1"/>
  <c r="A224" i="1"/>
  <c r="H214" i="1"/>
  <c r="L214" i="1" s="1"/>
  <c r="H213" i="1"/>
  <c r="L213" i="1" s="1"/>
  <c r="D212" i="1"/>
  <c r="H212" i="1" s="1"/>
  <c r="L212" i="1" s="1"/>
  <c r="H211" i="1"/>
  <c r="L211" i="1" s="1"/>
  <c r="H210" i="1"/>
  <c r="L210" i="1" s="1"/>
  <c r="H209" i="1"/>
  <c r="L209" i="1" s="1"/>
  <c r="H208" i="1"/>
  <c r="L208" i="1" s="1"/>
  <c r="D208" i="1"/>
  <c r="H207" i="1"/>
  <c r="L207" i="1" s="1"/>
  <c r="H206" i="1"/>
  <c r="L206" i="1" s="1"/>
  <c r="H205" i="1"/>
  <c r="L205" i="1" s="1"/>
  <c r="H204" i="1"/>
  <c r="L204" i="1" s="1"/>
  <c r="H203" i="1"/>
  <c r="L203" i="1" s="1"/>
  <c r="D202" i="1"/>
  <c r="H202" i="1" s="1"/>
  <c r="L202" i="1" s="1"/>
  <c r="H201" i="1"/>
  <c r="L201" i="1" s="1"/>
  <c r="H200" i="1"/>
  <c r="L200" i="1" s="1"/>
  <c r="H199" i="1"/>
  <c r="L199" i="1" s="1"/>
  <c r="E198" i="1"/>
  <c r="D198" i="1"/>
  <c r="D194" i="1" s="1"/>
  <c r="H194" i="1" s="1"/>
  <c r="L194" i="1" s="1"/>
  <c r="H197" i="1"/>
  <c r="L197" i="1" s="1"/>
  <c r="H196" i="1"/>
  <c r="L196" i="1" s="1"/>
  <c r="H195" i="1"/>
  <c r="L195" i="1" s="1"/>
  <c r="D195" i="1"/>
  <c r="E194" i="1"/>
  <c r="H193" i="1"/>
  <c r="L193" i="1" s="1"/>
  <c r="H192" i="1"/>
  <c r="L192" i="1" s="1"/>
  <c r="H191" i="1"/>
  <c r="L191" i="1" s="1"/>
  <c r="D190" i="1"/>
  <c r="H190" i="1" s="1"/>
  <c r="L190" i="1" s="1"/>
  <c r="H189" i="1"/>
  <c r="L189" i="1" s="1"/>
  <c r="H188" i="1"/>
  <c r="L188" i="1" s="1"/>
  <c r="H187" i="1"/>
  <c r="L187" i="1" s="1"/>
  <c r="H186" i="1"/>
  <c r="L186" i="1" s="1"/>
  <c r="D186" i="1"/>
  <c r="H185" i="1"/>
  <c r="L185" i="1" s="1"/>
  <c r="H184" i="1"/>
  <c r="L184" i="1" s="1"/>
  <c r="H183" i="1"/>
  <c r="L183" i="1" s="1"/>
  <c r="H182" i="1"/>
  <c r="L182" i="1" s="1"/>
  <c r="H181" i="1"/>
  <c r="L181" i="1" s="1"/>
  <c r="H180" i="1"/>
  <c r="L180" i="1" s="1"/>
  <c r="D179" i="1"/>
  <c r="H179" i="1" s="1"/>
  <c r="L179" i="1" s="1"/>
  <c r="H178" i="1"/>
  <c r="L178" i="1" s="1"/>
  <c r="H177" i="1"/>
  <c r="L177" i="1" s="1"/>
  <c r="H176" i="1"/>
  <c r="L176" i="1" s="1"/>
  <c r="H175" i="1"/>
  <c r="L175" i="1" s="1"/>
  <c r="D175" i="1"/>
  <c r="A168" i="1"/>
  <c r="H160" i="1"/>
  <c r="L160" i="1" s="1"/>
  <c r="H159" i="1"/>
  <c r="L159" i="1" s="1"/>
  <c r="F158" i="1"/>
  <c r="D158" i="1"/>
  <c r="H158" i="1" s="1"/>
  <c r="L158" i="1" s="1"/>
  <c r="H157" i="1"/>
  <c r="L157" i="1" s="1"/>
  <c r="H156" i="1"/>
  <c r="L156" i="1" s="1"/>
  <c r="H155" i="1"/>
  <c r="L155" i="1" s="1"/>
  <c r="H154" i="1"/>
  <c r="L154" i="1" s="1"/>
  <c r="F154" i="1"/>
  <c r="D154" i="1"/>
  <c r="H153" i="1"/>
  <c r="L153" i="1" s="1"/>
  <c r="H152" i="1"/>
  <c r="L152" i="1" s="1"/>
  <c r="H151" i="1"/>
  <c r="L151" i="1" s="1"/>
  <c r="F150" i="1"/>
  <c r="D150" i="1"/>
  <c r="H150" i="1" s="1"/>
  <c r="L150" i="1" s="1"/>
  <c r="H149" i="1"/>
  <c r="L149" i="1" s="1"/>
  <c r="H148" i="1"/>
  <c r="L148" i="1" s="1"/>
  <c r="H147" i="1"/>
  <c r="L147" i="1" s="1"/>
  <c r="H146" i="1"/>
  <c r="L146" i="1" s="1"/>
  <c r="H145" i="1"/>
  <c r="L145" i="1" s="1"/>
  <c r="H144" i="1"/>
  <c r="L144" i="1" s="1"/>
  <c r="H143" i="1"/>
  <c r="L143" i="1" s="1"/>
  <c r="H142" i="1"/>
  <c r="L142" i="1" s="1"/>
  <c r="H141" i="1"/>
  <c r="L141" i="1" s="1"/>
  <c r="F140" i="1"/>
  <c r="E140" i="1"/>
  <c r="E139" i="1" s="1"/>
  <c r="E138" i="1" s="1"/>
  <c r="D140" i="1"/>
  <c r="F139" i="1"/>
  <c r="F138" i="1" s="1"/>
  <c r="D139" i="1"/>
  <c r="G137" i="1"/>
  <c r="K137" i="1" s="1"/>
  <c r="G136" i="1"/>
  <c r="K136" i="1" s="1"/>
  <c r="G135" i="1"/>
  <c r="K135" i="1" s="1"/>
  <c r="C134" i="1"/>
  <c r="G134" i="1" s="1"/>
  <c r="K134" i="1" s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C128" i="1"/>
  <c r="G127" i="1"/>
  <c r="K127" i="1" s="1"/>
  <c r="G126" i="1"/>
  <c r="K126" i="1" s="1"/>
  <c r="G125" i="1"/>
  <c r="K125" i="1" s="1"/>
  <c r="G124" i="1"/>
  <c r="K124" i="1" s="1"/>
  <c r="G123" i="1"/>
  <c r="K123" i="1" s="1"/>
  <c r="G122" i="1"/>
  <c r="K122" i="1" s="1"/>
  <c r="C121" i="1"/>
  <c r="G121" i="1" s="1"/>
  <c r="K121" i="1" s="1"/>
  <c r="A114" i="1"/>
  <c r="G104" i="1"/>
  <c r="K104" i="1" s="1"/>
  <c r="G103" i="1"/>
  <c r="K103" i="1" s="1"/>
  <c r="G102" i="1"/>
  <c r="K102" i="1" s="1"/>
  <c r="G101" i="1"/>
  <c r="K101" i="1" s="1"/>
  <c r="G100" i="1"/>
  <c r="K100" i="1" s="1"/>
  <c r="C99" i="1"/>
  <c r="G99" i="1" s="1"/>
  <c r="K99" i="1" s="1"/>
  <c r="G98" i="1"/>
  <c r="K98" i="1" s="1"/>
  <c r="G97" i="1"/>
  <c r="K97" i="1" s="1"/>
  <c r="G96" i="1"/>
  <c r="K96" i="1" s="1"/>
  <c r="G95" i="1"/>
  <c r="K95" i="1" s="1"/>
  <c r="G94" i="1"/>
  <c r="K94" i="1" s="1"/>
  <c r="G93" i="1"/>
  <c r="K93" i="1" s="1"/>
  <c r="C93" i="1"/>
  <c r="G92" i="1"/>
  <c r="K92" i="1" s="1"/>
  <c r="G91" i="1"/>
  <c r="K91" i="1" s="1"/>
  <c r="G90" i="1"/>
  <c r="K90" i="1" s="1"/>
  <c r="G89" i="1"/>
  <c r="K89" i="1" s="1"/>
  <c r="G88" i="1"/>
  <c r="K88" i="1" s="1"/>
  <c r="G87" i="1"/>
  <c r="K87" i="1" s="1"/>
  <c r="G86" i="1"/>
  <c r="K86" i="1" s="1"/>
  <c r="G85" i="1"/>
  <c r="K85" i="1" s="1"/>
  <c r="E84" i="1"/>
  <c r="C84" i="1"/>
  <c r="G84" i="1" s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F76" i="1"/>
  <c r="F64" i="1" s="1"/>
  <c r="E76" i="1"/>
  <c r="C76" i="1"/>
  <c r="G76" i="1" s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C70" i="1"/>
  <c r="G69" i="1"/>
  <c r="K69" i="1" s="1"/>
  <c r="G68" i="1"/>
  <c r="K68" i="1" s="1"/>
  <c r="G67" i="1"/>
  <c r="K67" i="1" s="1"/>
  <c r="G66" i="1"/>
  <c r="K66" i="1" s="1"/>
  <c r="C65" i="1"/>
  <c r="E64" i="1"/>
  <c r="A57" i="1"/>
  <c r="G49" i="1"/>
  <c r="K49" i="1" s="1"/>
  <c r="G48" i="1"/>
  <c r="K48" i="1" s="1"/>
  <c r="G47" i="1"/>
  <c r="K47" i="1" s="1"/>
  <c r="G46" i="1"/>
  <c r="K46" i="1" s="1"/>
  <c r="F45" i="1"/>
  <c r="E45" i="1"/>
  <c r="D45" i="1"/>
  <c r="C45" i="1"/>
  <c r="G45" i="1" s="1"/>
  <c r="K45" i="1" s="1"/>
  <c r="G44" i="1"/>
  <c r="K44" i="1" s="1"/>
  <c r="G43" i="1"/>
  <c r="K43" i="1" s="1"/>
  <c r="F42" i="1"/>
  <c r="E42" i="1"/>
  <c r="D42" i="1"/>
  <c r="C42" i="1"/>
  <c r="G42" i="1" s="1"/>
  <c r="K42" i="1" s="1"/>
  <c r="G41" i="1"/>
  <c r="K41" i="1" s="1"/>
  <c r="F40" i="1"/>
  <c r="E40" i="1"/>
  <c r="D40" i="1"/>
  <c r="C40" i="1"/>
  <c r="G40" i="1" s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F34" i="1"/>
  <c r="E34" i="1"/>
  <c r="D34" i="1"/>
  <c r="C34" i="1"/>
  <c r="G34" i="1" s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F28" i="1"/>
  <c r="E28" i="1"/>
  <c r="G28" i="1" s="1"/>
  <c r="K28" i="1" s="1"/>
  <c r="C28" i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F20" i="1"/>
  <c r="E20" i="1"/>
  <c r="C20" i="1"/>
  <c r="G20" i="1" s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F12" i="1"/>
  <c r="F11" i="1" s="1"/>
  <c r="F10" i="1" s="1"/>
  <c r="E12" i="1"/>
  <c r="G12" i="1" s="1"/>
  <c r="C12" i="1"/>
  <c r="L11" i="1"/>
  <c r="H11" i="1"/>
  <c r="D11" i="1"/>
  <c r="E390" i="1" l="1"/>
  <c r="K408" i="1"/>
  <c r="K12" i="1"/>
  <c r="K11" i="1" s="1"/>
  <c r="G11" i="1"/>
  <c r="L263" i="1"/>
  <c r="G418" i="1"/>
  <c r="H140" i="1"/>
  <c r="L140" i="1" s="1"/>
  <c r="D245" i="1"/>
  <c r="H247" i="1"/>
  <c r="L247" i="1" s="1"/>
  <c r="L356" i="1"/>
  <c r="G408" i="1"/>
  <c r="C561" i="1"/>
  <c r="C11" i="1"/>
  <c r="C10" i="1" s="1"/>
  <c r="C64" i="1"/>
  <c r="G64" i="1" s="1"/>
  <c r="K64" i="1" s="1"/>
  <c r="G65" i="1"/>
  <c r="K65" i="1" s="1"/>
  <c r="J263" i="1"/>
  <c r="J633" i="1" s="1"/>
  <c r="F264" i="1"/>
  <c r="F263" i="1" s="1"/>
  <c r="F633" i="1" s="1"/>
  <c r="G400" i="1"/>
  <c r="G398" i="1" s="1"/>
  <c r="I398" i="1"/>
  <c r="I390" i="1" s="1"/>
  <c r="I389" i="1" s="1"/>
  <c r="I633" i="1" s="1"/>
  <c r="K400" i="1"/>
  <c r="K398" i="1" s="1"/>
  <c r="K390" i="1" s="1"/>
  <c r="K389" i="1" s="1"/>
  <c r="I529" i="1"/>
  <c r="H139" i="1"/>
  <c r="L139" i="1" s="1"/>
  <c r="D138" i="1"/>
  <c r="E11" i="1"/>
  <c r="E10" i="1" s="1"/>
  <c r="H198" i="1"/>
  <c r="L198" i="1" s="1"/>
  <c r="E356" i="1"/>
  <c r="E418" i="1"/>
  <c r="K561" i="1"/>
  <c r="E389" i="1" l="1"/>
  <c r="E633" i="1" s="1"/>
  <c r="G390" i="1"/>
  <c r="G389" i="1" s="1"/>
  <c r="H138" i="1"/>
  <c r="C633" i="1"/>
  <c r="G10" i="1"/>
  <c r="H245" i="1"/>
  <c r="L245" i="1" s="1"/>
  <c r="D240" i="1"/>
  <c r="H240" i="1" s="1"/>
  <c r="L240" i="1" s="1"/>
  <c r="H633" i="1" l="1"/>
  <c r="L138" i="1"/>
  <c r="L633" i="1" s="1"/>
  <c r="D633" i="1"/>
  <c r="K10" i="1"/>
  <c r="K633" i="1" s="1"/>
  <c r="G633" i="1"/>
</calcChain>
</file>

<file path=xl/sharedStrings.xml><?xml version="1.0" encoding="utf-8"?>
<sst xmlns="http://schemas.openxmlformats.org/spreadsheetml/2006/main" count="1191" uniqueCount="908">
  <si>
    <t>Balanza de Comprobación</t>
  </si>
  <si>
    <t>Del 1° de Enero al 30 de Junio de 2021</t>
  </si>
  <si>
    <t>M U N I C I P I O   D E   T R I N C H E R A S, S O N O R A</t>
  </si>
  <si>
    <t>Hoja 1 de 12</t>
  </si>
  <si>
    <t>CLAVE</t>
  </si>
  <si>
    <t>DENOMINACIÓN</t>
  </si>
  <si>
    <t xml:space="preserve">S A L D O   A L   </t>
  </si>
  <si>
    <t xml:space="preserve">M O V I M I E N T O </t>
  </si>
  <si>
    <t>S A L D O S   A L</t>
  </si>
  <si>
    <t>I N G R E S O S   Y</t>
  </si>
  <si>
    <t>B A L A N Z A</t>
  </si>
  <si>
    <t>01 DE ENERO DE 2021</t>
  </si>
  <si>
    <t>A N U A L   2 0 2 1</t>
  </si>
  <si>
    <t>30 DE JUNIO DE 2021</t>
  </si>
  <si>
    <t>E G R E S O S</t>
  </si>
  <si>
    <t>P R E V I A</t>
  </si>
  <si>
    <t>Debe</t>
  </si>
  <si>
    <t>Haber</t>
  </si>
  <si>
    <t>A C T I V O</t>
  </si>
  <si>
    <t>ACTIVO CIRCULANTE</t>
  </si>
  <si>
    <t>1.1.1</t>
  </si>
  <si>
    <t>Efectivos y Equivalentes</t>
  </si>
  <si>
    <t>1.1.1.1</t>
  </si>
  <si>
    <t>Efectivo</t>
  </si>
  <si>
    <t>1.1.1.2</t>
  </si>
  <si>
    <t>Bancos/Tesorería</t>
  </si>
  <si>
    <t>1.1.1.3</t>
  </si>
  <si>
    <t>Bancos/Dependencias y Otros</t>
  </si>
  <si>
    <t>1.1.1.4</t>
  </si>
  <si>
    <t>Inversiones Temporales (Hasta 3 meses)</t>
  </si>
  <si>
    <t>1.1.1.5</t>
  </si>
  <si>
    <t>Fondo con Afectación Específica</t>
  </si>
  <si>
    <t>1.1.1.6</t>
  </si>
  <si>
    <t>Depósitos de Fondos de Terceros en Garantia y/o Administracion</t>
  </si>
  <si>
    <t>1.1.1.9</t>
  </si>
  <si>
    <t>Otros Efectivos y Equivalentes</t>
  </si>
  <si>
    <t>1.1.2</t>
  </si>
  <si>
    <t>Derechos a Recibir Efectivo o Equivalentes</t>
  </si>
  <si>
    <t>1.1.2.1</t>
  </si>
  <si>
    <t>Inversiones Financieras de Corto Plazo</t>
  </si>
  <si>
    <t>1.1.2.2</t>
  </si>
  <si>
    <t>Cuentas por Cobrar a Corto Plazo</t>
  </si>
  <si>
    <t>1.1.2.3</t>
  </si>
  <si>
    <t>Deudores Diversos por Cobrar a Corto Plazo</t>
  </si>
  <si>
    <t>1.1.2.4</t>
  </si>
  <si>
    <t>Ingresos por Recuperar a Corto Plazo</t>
  </si>
  <si>
    <t>1.1.2.5</t>
  </si>
  <si>
    <t>Deudores por Anticipos de la Tesorería a Corto Plazo</t>
  </si>
  <si>
    <t>1.1.2.6</t>
  </si>
  <si>
    <t>Préstamos Otorgados a Corto Plazo</t>
  </si>
  <si>
    <t>1.1.2.9</t>
  </si>
  <si>
    <t>Otros Derechos a Recibir Efectivo o Equivalentes a Corto Plazo</t>
  </si>
  <si>
    <t>1.1.3</t>
  </si>
  <si>
    <t>Derechos a Recibir Bienes o Servicios</t>
  </si>
  <si>
    <t>1.1.3.1</t>
  </si>
  <si>
    <t>Anticipo a Proveedores por Adquisición de Bienes y Prestación de Servicios a Corto Plazo</t>
  </si>
  <si>
    <t>1.1.3.2</t>
  </si>
  <si>
    <t>Anticipo a Proveedores por Adquisición de Bienes Inmuebles y Muebles a Corto Plazo</t>
  </si>
  <si>
    <t>1.1.3.3</t>
  </si>
  <si>
    <t>Anticipo a Proveedores por Adquisición de Bienes Intangibles a Corto Plazo</t>
  </si>
  <si>
    <t>1.1.3.4</t>
  </si>
  <si>
    <t>Anticipo a Contratistas por Obras Públicas a Corto Plazo</t>
  </si>
  <si>
    <t>1.1.3.9</t>
  </si>
  <si>
    <t>Otros Derechos a Recibir Bienes o Servicios a Corto Plazo</t>
  </si>
  <si>
    <t>1.1.4</t>
  </si>
  <si>
    <t>Inventarios</t>
  </si>
  <si>
    <t>1.1.4.1</t>
  </si>
  <si>
    <t>Inventario de Mercancías para Venta</t>
  </si>
  <si>
    <t>1.1.4.2</t>
  </si>
  <si>
    <t>Inventario de Mercancías Terminadas</t>
  </si>
  <si>
    <t>1.1.4.3</t>
  </si>
  <si>
    <t>Inventario de Mercancías en Proceso de Elaboración</t>
  </si>
  <si>
    <t>1.1.4.4</t>
  </si>
  <si>
    <t>Inventario de Materias Primas, Materiales y Suministros para Producción</t>
  </si>
  <si>
    <t>1.1.4.5</t>
  </si>
  <si>
    <t>Bienes en Tránsito</t>
  </si>
  <si>
    <t>1.1.5</t>
  </si>
  <si>
    <t>Almacenes</t>
  </si>
  <si>
    <t>1.1.5.1</t>
  </si>
  <si>
    <t>Almacén de Materiales y Suministros de Consumo</t>
  </si>
  <si>
    <t>1.1.6</t>
  </si>
  <si>
    <t>Estimación por Pérdida o Deterioro de Activos  Circulantes</t>
  </si>
  <si>
    <t>1.1.6.1</t>
  </si>
  <si>
    <t>Estimaciones para Cuentas  Incobrables por Derechos a Recibir Efectivo o Equivalentes</t>
  </si>
  <si>
    <t>1.1.6.2</t>
  </si>
  <si>
    <t>Estimación por Deterioro de Inventarios</t>
  </si>
  <si>
    <t>1.1.9</t>
  </si>
  <si>
    <t>Otros Activos Circulantes</t>
  </si>
  <si>
    <t>1.1.9.1</t>
  </si>
  <si>
    <t xml:space="preserve">Valores en Garantía </t>
  </si>
  <si>
    <t>1.1.9.2</t>
  </si>
  <si>
    <t>Bienes en Garantía (excluye depósitos de fondos)</t>
  </si>
  <si>
    <t>1.1.9.3</t>
  </si>
  <si>
    <t>Bienes Derivados de Embargos, Decomisos, Aseguramientos y Dación en Pago</t>
  </si>
  <si>
    <t>1.1.9.4</t>
  </si>
  <si>
    <t>Adquisición con Fondos de Terceros</t>
  </si>
  <si>
    <t>Hoja 2 de 12</t>
  </si>
  <si>
    <t>ACTIVO NO CIRCULANTE</t>
  </si>
  <si>
    <t>1.2.1</t>
  </si>
  <si>
    <t>Inversiones Financieras a Largo Plazo</t>
  </si>
  <si>
    <t>1.2.1.1</t>
  </si>
  <si>
    <t>Inversiones a Largo Plazo</t>
  </si>
  <si>
    <t>1.2.1.2</t>
  </si>
  <si>
    <t>Títulos y Valores a Largo Plazo</t>
  </si>
  <si>
    <t>1.2.1.3</t>
  </si>
  <si>
    <t>Fideicomisos, Mandatos y Contratos Análogos</t>
  </si>
  <si>
    <t>1.2.1.4</t>
  </si>
  <si>
    <t>Participaciones y Aportaciones de Capital</t>
  </si>
  <si>
    <t>1.2.2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</si>
  <si>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</si>
  <si>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</si>
  <si>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</si>
  <si>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</si>
  <si>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</si>
  <si>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1.2.2.3</t>
  </si>
  <si>
    <t>Ingresos por Recuperar a Largo Plazo</t>
  </si>
  <si>
    <t>1.2.2.4</t>
  </si>
  <si>
    <t>Préstamos Otorgados a Largo Plazo</t>
  </si>
  <si>
    <t>1.2.2.9</t>
  </si>
  <si>
    <t>Otros Derechos a Recibir Efectivo o Equivalentes a Largo Plazo</t>
  </si>
  <si>
    <t>1.2.3</t>
  </si>
  <si>
    <t>Bienes Inmuebles, Infraestructura y Construcciones en Proceso</t>
  </si>
  <si>
    <t>1.2.3.1</t>
  </si>
  <si>
    <t>Terrenos</t>
  </si>
  <si>
    <t>1.2.3.2</t>
  </si>
  <si>
    <t>Viviendas</t>
  </si>
  <si>
    <t>1.2.3.3</t>
  </si>
  <si>
    <t>Edificios no Habitacionales</t>
  </si>
  <si>
    <t>1.2.3.4</t>
  </si>
  <si>
    <t>Infraestructura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</si>
  <si>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</si>
  <si>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</si>
  <si>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</si>
  <si>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</si>
  <si>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</si>
  <si>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</si>
  <si>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</si>
  <si>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</si>
  <si>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</si>
  <si>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</si>
  <si>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</si>
  <si>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</si>
  <si>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</si>
  <si>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</si>
  <si>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</si>
  <si>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</si>
  <si>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</si>
  <si>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</si>
  <si>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</si>
  <si>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</si>
  <si>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</si>
  <si>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</si>
  <si>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</si>
  <si>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</si>
  <si>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1.2.5</t>
  </si>
  <si>
    <t>Activos Intangibles</t>
  </si>
  <si>
    <t>1.2.5.1</t>
  </si>
  <si>
    <t>Software</t>
  </si>
  <si>
    <t>1.2.5.2</t>
  </si>
  <si>
    <t>Patentes, Marcas y Derechos</t>
  </si>
  <si>
    <t>1.2.5.3</t>
  </si>
  <si>
    <t>Concesiones y Franquicias</t>
  </si>
  <si>
    <t>1.2.5.4</t>
  </si>
  <si>
    <t>Licencias</t>
  </si>
  <si>
    <t>1.2.5.9</t>
  </si>
  <si>
    <t>Otros Activos Intangibles</t>
  </si>
  <si>
    <t>1.2.6</t>
  </si>
  <si>
    <t>Depreciación, Deterioro y Amortización Acumulada de Bienes</t>
  </si>
  <si>
    <t>1.2.6.1</t>
  </si>
  <si>
    <t>Depreciación Acumulada de Bienes Inmuebles</t>
  </si>
  <si>
    <t>1.2.6.2</t>
  </si>
  <si>
    <t>Depreciación Acumulada de Infraestructura</t>
  </si>
  <si>
    <t>1.2.6.3</t>
  </si>
  <si>
    <t>Depreciación Acumulada de Bienes Muebles</t>
  </si>
  <si>
    <t>1.2.6.4</t>
  </si>
  <si>
    <t>Deterioro Acumulado de Activos Biológicos</t>
  </si>
  <si>
    <t>1.2.6.5</t>
  </si>
  <si>
    <t>Amortización Acumulada de Activos Intangibles</t>
  </si>
  <si>
    <t>Hoja 3 de 12</t>
  </si>
  <si>
    <t>1.2.7</t>
  </si>
  <si>
    <t xml:space="preserve">Activos Diferidos </t>
  </si>
  <si>
    <t>1.2.7.1</t>
  </si>
  <si>
    <t xml:space="preserve">Estudios, Formulación y Evaluación de Proyectos </t>
  </si>
  <si>
    <t>1.2.7.2</t>
  </si>
  <si>
    <t xml:space="preserve">Derechos Sobre Bienes en Régimen de Arrendamiento Financiero </t>
  </si>
  <si>
    <t>1.2.7.3</t>
  </si>
  <si>
    <t xml:space="preserve">Gastos Pagados por Adelantado a Largo Plazo </t>
  </si>
  <si>
    <t>1.2.7.4</t>
  </si>
  <si>
    <t xml:space="preserve">Anticipos a Largo Plazo </t>
  </si>
  <si>
    <t>1.2.7.5</t>
  </si>
  <si>
    <t xml:space="preserve">Beneficios al Retiro de Empleados Pagados por Adelantado </t>
  </si>
  <si>
    <t>1.2.7.9</t>
  </si>
  <si>
    <t xml:space="preserve">Otros Activos Diferidos </t>
  </si>
  <si>
    <t>1.2.8</t>
  </si>
  <si>
    <t>Estimación por Pérdida o Deterioro de Activos no Circulantes</t>
  </si>
  <si>
    <t>1.2.8.1</t>
  </si>
  <si>
    <t>Estimaciones por Pérdida de Cuentas Incobrables de Documentos por Cobrar a Largo Plazo</t>
  </si>
  <si>
    <t>1.2.8.2</t>
  </si>
  <si>
    <t>Estimaciones por Pérdida de Cuentas Incobrables de Deudores Diversos por Cobrar a Largo Plazo</t>
  </si>
  <si>
    <t>1.2.8.3</t>
  </si>
  <si>
    <t>Estimaciones por Pérdida de Cuentas Incobrables de Ingresos por Cobrar a Largo Plazo</t>
  </si>
  <si>
    <t>1.2.8.4</t>
  </si>
  <si>
    <t>Estimaciones por Pérdida de Cuentas Incobrables de Préstamos Otorgados  a Largo Plazo</t>
  </si>
  <si>
    <t>1.2.8.9</t>
  </si>
  <si>
    <t>Estimaciones por Pérdida de Otras Cuentas Incobrables a Largo Plazo</t>
  </si>
  <si>
    <t>1.2.9</t>
  </si>
  <si>
    <t>Otros Activos no Circulantes</t>
  </si>
  <si>
    <t>1.2.9.1</t>
  </si>
  <si>
    <t>Bienes en Concesión</t>
  </si>
  <si>
    <t>1.2.9.2</t>
  </si>
  <si>
    <t>Bienes en Arrendamiento Financiero</t>
  </si>
  <si>
    <t>1.2.9.3</t>
  </si>
  <si>
    <t>Bienes en Comodato</t>
  </si>
  <si>
    <t>PASIVO</t>
  </si>
  <si>
    <t>PASIVO CIRCULANTE</t>
  </si>
  <si>
    <t>2.1.1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</si>
  <si>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</si>
  <si>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</si>
  <si>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</si>
  <si>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</si>
  <si>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</si>
  <si>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</si>
  <si>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</si>
  <si>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2.1.1.4</t>
  </si>
  <si>
    <t>Participaciones y Aportaciones por Pagar a Corto Plazo</t>
  </si>
  <si>
    <t>2.1.1.5</t>
  </si>
  <si>
    <t>Transferencias Otorgadas por Pagar a Corto Plazo</t>
  </si>
  <si>
    <t>2.1.1.6</t>
  </si>
  <si>
    <t>Intereses, Comisiones y Otros Gastos de la Deuda Pública por Pagar a Corto Plazo</t>
  </si>
  <si>
    <t>2.1.1.7</t>
  </si>
  <si>
    <t>Retenciones y Contribuciones por Pagar a Corto Plazo</t>
  </si>
  <si>
    <t>2.1.1.8</t>
  </si>
  <si>
    <t>Devoluciones de la Ley de Ingresos por Pagar a Corto Plazo</t>
  </si>
  <si>
    <t>2.1.1.9</t>
  </si>
  <si>
    <t>Otras Cuentas por Pagar a Corto Plazo</t>
  </si>
  <si>
    <t>2.1.2</t>
  </si>
  <si>
    <t>Documentos por Pagar a Corto Plazo</t>
  </si>
  <si>
    <t>2.1.2.1</t>
  </si>
  <si>
    <t>Documentos Comerciales por Pagar a Corto Plazo</t>
  </si>
  <si>
    <t>2.1.2.2</t>
  </si>
  <si>
    <t>Documentos con Contratistas por Obras Públicas por Pagar a Corto Plazo</t>
  </si>
  <si>
    <t>2.1.2.9</t>
  </si>
  <si>
    <t>Otros Documentos por Pagar a Corto Plazo</t>
  </si>
  <si>
    <t>2.1.3</t>
  </si>
  <si>
    <t>Porción a Corto Plazo de la Deuda Pública a Largo Plazo</t>
  </si>
  <si>
    <t>2.1.3.1</t>
  </si>
  <si>
    <t>Porción a Corto Plazo de la Deuda Pública Interna</t>
  </si>
  <si>
    <t>2.1.3.2</t>
  </si>
  <si>
    <t>Porción a Corto Plazo de la Deuda Pública Externa</t>
  </si>
  <si>
    <t>2.1.3.3</t>
  </si>
  <si>
    <t>Porción a Corto Plazo de Arrendamiento Financiero</t>
  </si>
  <si>
    <t>2.1.4</t>
  </si>
  <si>
    <t>Títulos y Valores a Corto Plazo</t>
  </si>
  <si>
    <t>2.1.4.1</t>
  </si>
  <si>
    <t>Títulos y Valores de la Deuda Pública Interna a Corto Plazo</t>
  </si>
  <si>
    <t>2.1.4.2</t>
  </si>
  <si>
    <t>Títulos y Valores de la Deuda Pública Externa a Corto Plazo</t>
  </si>
  <si>
    <t>Hoja 4 de 12</t>
  </si>
  <si>
    <t>2.1.5</t>
  </si>
  <si>
    <t>Pasivos Diferidos a Corto Plazo</t>
  </si>
  <si>
    <t>2.1.5.1</t>
  </si>
  <si>
    <t>Ingresos Cobrados  por Adelantado a Corto Plazo</t>
  </si>
  <si>
    <t>2.1.5.2</t>
  </si>
  <si>
    <t>Intereses Cobrados  por Adelantado a Corto Plazo</t>
  </si>
  <si>
    <t>2.1.5.9</t>
  </si>
  <si>
    <t>Otros Pasivos Diferidos a Corto Plazo</t>
  </si>
  <si>
    <t>2.1.6</t>
  </si>
  <si>
    <t>Fondos y Bienes de Terceros en Garantía y/o Administración a Corto Plazo</t>
  </si>
  <si>
    <t>2.1.6.1</t>
  </si>
  <si>
    <t>Fondos en Garantía a Corto Plazo</t>
  </si>
  <si>
    <t>2.1.6.2</t>
  </si>
  <si>
    <t>Fondos en Administración a Corto Plazo</t>
  </si>
  <si>
    <t>2.1.6.3</t>
  </si>
  <si>
    <t>Fondos Contingentes a Corto Plazo</t>
  </si>
  <si>
    <t>2.1.6.4</t>
  </si>
  <si>
    <t>Fondos de Fideicomisos, Mandatos y Contratos Análogos a Corto Plazo</t>
  </si>
  <si>
    <t>2.1.6.5</t>
  </si>
  <si>
    <t>Otros Fondos de Terceros en Garantía y/o Administración a Corto Plazo</t>
  </si>
  <si>
    <t>2.1.6.6</t>
  </si>
  <si>
    <t>Valores y Bienes en Garantía a Corto Plazo</t>
  </si>
  <si>
    <t>2.1.7</t>
  </si>
  <si>
    <t>Provisiones a Corto Plazo</t>
  </si>
  <si>
    <t>2.1.7.1</t>
  </si>
  <si>
    <t>Provisión para Demandas y Juicios a Corto Plazo</t>
  </si>
  <si>
    <t>2.1.7.2</t>
  </si>
  <si>
    <t>Provisión para Contingencias a Corto Plazo</t>
  </si>
  <si>
    <t>2.1.7.9</t>
  </si>
  <si>
    <t>Otras Provisiones a Corto Plazo</t>
  </si>
  <si>
    <t>2.1.9</t>
  </si>
  <si>
    <t>Otros Pasivos a Corto Plazo</t>
  </si>
  <si>
    <t>2.1.9.1</t>
  </si>
  <si>
    <t>Ingresos por Clasificar</t>
  </si>
  <si>
    <t>2.1.9.2</t>
  </si>
  <si>
    <t>Recaudación por Participar</t>
  </si>
  <si>
    <t>2.1.9.9</t>
  </si>
  <si>
    <t>Otros Pasivos Circulantes</t>
  </si>
  <si>
    <t>PASIVO NO CIRCULANTE</t>
  </si>
  <si>
    <t>2.2.1</t>
  </si>
  <si>
    <t>Cuentas por Pagar a Largo Plazo</t>
  </si>
  <si>
    <t>2.2.1.1</t>
  </si>
  <si>
    <t>Proveedores por Pagar a Largo Plazo</t>
  </si>
  <si>
    <t>2.2.1.2</t>
  </si>
  <si>
    <t>Contratistas por Obras Públicas por Pagar a Largo Plazo</t>
  </si>
  <si>
    <t>2.2.2</t>
  </si>
  <si>
    <t>Documentos por Pagar  a Largo Plazo</t>
  </si>
  <si>
    <t>2.2.2.1</t>
  </si>
  <si>
    <t>Documentos Comerciales por Pagar a Largo Plazo</t>
  </si>
  <si>
    <t>2.2.2.2</t>
  </si>
  <si>
    <t>Documentos con Contratistas por Obras Públicas por Pagar a Largo Plazo</t>
  </si>
  <si>
    <t>2.2.2.9</t>
  </si>
  <si>
    <t>Otros Documentos por Pagar a Largo Plazo</t>
  </si>
  <si>
    <t>2.2.3</t>
  </si>
  <si>
    <t>Deuda Pública a Largo Plazo</t>
  </si>
  <si>
    <t>2.2.3.1</t>
  </si>
  <si>
    <t>Títulos y Valores de la Deuda Pública Interna a Largo Plazo</t>
  </si>
  <si>
    <t>2.2.3.2</t>
  </si>
  <si>
    <t>Títulos y Valores de la Deuda Pública Externa a Largo Plazo</t>
  </si>
  <si>
    <t>2.2.3.3</t>
  </si>
  <si>
    <t>Préstamos de la Deuda Pública Interna por Pagar a Largo Plazo</t>
  </si>
  <si>
    <t>2.2.3.4</t>
  </si>
  <si>
    <t>Préstamos de la Deuda Pública Externa por Pagar a Largo Plazo</t>
  </si>
  <si>
    <t>2.2.3.5</t>
  </si>
  <si>
    <t>Arrendamiento Financiero por Pagar a Largo Plazo</t>
  </si>
  <si>
    <t>2.2.4</t>
  </si>
  <si>
    <t xml:space="preserve">Pasivos Diferidos a Largo Plazo </t>
  </si>
  <si>
    <t>2.2.4.1</t>
  </si>
  <si>
    <t xml:space="preserve">Créditos Diferidos a Largo Plazo </t>
  </si>
  <si>
    <t>2.2.4.2</t>
  </si>
  <si>
    <t xml:space="preserve">Intereses Cobrados por Adelantado a Largo Plazo </t>
  </si>
  <si>
    <t>2.2.4.9</t>
  </si>
  <si>
    <t xml:space="preserve">Otros Pasivos Diferidos a Largo Plazo </t>
  </si>
  <si>
    <t>2.2.5</t>
  </si>
  <si>
    <t>Fondos y Bienes de Terceros en Garantía y/o Administración a Largo Plazo</t>
  </si>
  <si>
    <t>2.2.5.1</t>
  </si>
  <si>
    <t>Fondos en Garantía a Largo Plazo</t>
  </si>
  <si>
    <t>2.2.5.2</t>
  </si>
  <si>
    <t>Fondo en Administración a Largo Plazo</t>
  </si>
  <si>
    <t>Hoja 5 de 12</t>
  </si>
  <si>
    <t>2.2.5.3</t>
  </si>
  <si>
    <t>Fondos Contingentes a Largo Plazo</t>
  </si>
  <si>
    <t>2.2.5.4</t>
  </si>
  <si>
    <t>Fondos  de Fideicomisos, Mandatos y Contratos Análogos  a Largo Plazo</t>
  </si>
  <si>
    <t>2.2.5.5</t>
  </si>
  <si>
    <t>Otros Fondos de Terceros en Garantía y/o Administración a Largo Plazo</t>
  </si>
  <si>
    <t>2.2.5.6</t>
  </si>
  <si>
    <t>Valores y Bienes en Garantía a Largo Plazo</t>
  </si>
  <si>
    <t>2.2.6</t>
  </si>
  <si>
    <t>Provisiones a Largo Plazo</t>
  </si>
  <si>
    <t>2.2.6.1</t>
  </si>
  <si>
    <t>Provisión para Demandas y Juicios a Largo Plazo</t>
  </si>
  <si>
    <t>2.2.6.2</t>
  </si>
  <si>
    <t>Provisión para Pensiones a Largo Plazo</t>
  </si>
  <si>
    <t>2.2.6.3</t>
  </si>
  <si>
    <t>Provisión para Contingencias a Largo Plazo</t>
  </si>
  <si>
    <t>2.2.6.9</t>
  </si>
  <si>
    <t>Otras Provisiones a Largo Plazo</t>
  </si>
  <si>
    <t>HACIENDA PÚBLICA/PATRIMONIO</t>
  </si>
  <si>
    <t>HACIENDA PÚBLICA/PATRIMONIO CONTRIBUIDO</t>
  </si>
  <si>
    <t>3.1.1</t>
  </si>
  <si>
    <t>Aportaciones</t>
  </si>
  <si>
    <t>3.1.2</t>
  </si>
  <si>
    <t>Donaciones de Capital</t>
  </si>
  <si>
    <t>3.1.3</t>
  </si>
  <si>
    <t>Actualización de la Hacienda Pública/Patrimonio</t>
  </si>
  <si>
    <t>HACIENDA PÚBLICA/PATRIMONIO GENERADO</t>
  </si>
  <si>
    <t>3.2.1</t>
  </si>
  <si>
    <t>Resultados del Ejercicio (Ahorro/Desahorro)</t>
  </si>
  <si>
    <t>3.2.2</t>
  </si>
  <si>
    <t>Resultados de Ejercicios Anteriores</t>
  </si>
  <si>
    <t>3.2.3</t>
  </si>
  <si>
    <t>Revalúos</t>
  </si>
  <si>
    <t>3.2.3.1</t>
  </si>
  <si>
    <t>Revalúo de Bienes Inmuebles</t>
  </si>
  <si>
    <t>3.2.3.2</t>
  </si>
  <si>
    <t>Revalúo de Bienes Muebles</t>
  </si>
  <si>
    <t>3.2.3.3</t>
  </si>
  <si>
    <t>Revalúo de Bienes Intangibles</t>
  </si>
  <si>
    <t>3.2.3.9</t>
  </si>
  <si>
    <t>Otros Revalúos</t>
  </si>
  <si>
    <t>3.2.4</t>
  </si>
  <si>
    <t>Reservas</t>
  </si>
  <si>
    <t>3.2.4.1</t>
  </si>
  <si>
    <t>Reservas de Patrimonio</t>
  </si>
  <si>
    <t>3.2.4.2</t>
  </si>
  <si>
    <t>Reservas Territoriales</t>
  </si>
  <si>
    <t>3.2.4.3</t>
  </si>
  <si>
    <t>Reservas por Contingencias</t>
  </si>
  <si>
    <t>3.2.5</t>
  </si>
  <si>
    <t>Rectificaciones de Resultados de Ejercicios Anteriores</t>
  </si>
  <si>
    <t>3.2.5.1</t>
  </si>
  <si>
    <t>Cambio en Políticas Contables</t>
  </si>
  <si>
    <t>3.2.5.2</t>
  </si>
  <si>
    <t>Cambios por Errores Contables</t>
  </si>
  <si>
    <t>EXCESO O INSUFICIENCIA EN LA ACTUALIZACIÓN DE LA HACIENDA PÚBLICA/PATRIMONIO</t>
  </si>
  <si>
    <t>3.3.1</t>
  </si>
  <si>
    <t>Resultado por Posición Monetaria</t>
  </si>
  <si>
    <t>3.3.2</t>
  </si>
  <si>
    <t>Resultado por Tenencia de Activos no Monetarios</t>
  </si>
  <si>
    <t>INGRESOS Y OTROS BENEFICIOS</t>
  </si>
  <si>
    <t>INGRESOS DE GESTIÓN</t>
  </si>
  <si>
    <t>4.1.1</t>
  </si>
  <si>
    <t xml:space="preserve">Impuestos </t>
  </si>
  <si>
    <t>4.1.1.1.</t>
  </si>
  <si>
    <t>Impuestos sobre los Ingresos</t>
  </si>
  <si>
    <t>4.1.1.2</t>
  </si>
  <si>
    <t>Impuestos sobre el Patrimonio</t>
  </si>
  <si>
    <t>4.1.1.3</t>
  </si>
  <si>
    <t>Impuestos sobre la Producción, el Consumo y las Transacciones</t>
  </si>
  <si>
    <t>4.1.1.4</t>
  </si>
  <si>
    <t>Impuestos al Comercio Exterior</t>
  </si>
  <si>
    <t>4.1.1.5</t>
  </si>
  <si>
    <t>Impuestos sobre Nóminas y Asimilables</t>
  </si>
  <si>
    <t>4.1.1.6</t>
  </si>
  <si>
    <t>Impuestos Ecológicos</t>
  </si>
  <si>
    <t>4.1.1.7</t>
  </si>
  <si>
    <t>Accesorios de Impuestos</t>
  </si>
  <si>
    <t>Hoja 6 de 12</t>
  </si>
  <si>
    <t>4.1.1.8</t>
  </si>
  <si>
    <t>Impuestos no Comprendidos en la Ley de Ingresos Vigente, Causados en Ejercicios Fiscales Anteriores Pendientes de Liquidación o Pago.</t>
  </si>
  <si>
    <t>4.1.1.9</t>
  </si>
  <si>
    <t>Otros Impuestos</t>
  </si>
  <si>
    <t>4.1.2</t>
  </si>
  <si>
    <t xml:space="preserve">Cuotas y Aportaciones de Seguridad Social </t>
  </si>
  <si>
    <t>4.1.2.1</t>
  </si>
  <si>
    <t xml:space="preserve">Aportaciones para Fondos de Vivienda </t>
  </si>
  <si>
    <t>4.1.2.2</t>
  </si>
  <si>
    <t xml:space="preserve">Cuotas para la Seguridad Social </t>
  </si>
  <si>
    <t>4.1.2.3</t>
  </si>
  <si>
    <t xml:space="preserve">Cuotas de Ahorro para el Retiro </t>
  </si>
  <si>
    <t>4.1.2.4</t>
  </si>
  <si>
    <t xml:space="preserve">Accesorios de Cuotas y Aportaciones de Seguridad Social </t>
  </si>
  <si>
    <t>4.1.2.9</t>
  </si>
  <si>
    <t xml:space="preserve">Otras Cuotas y Aportaciones para la Seguridad Social </t>
  </si>
  <si>
    <t>4.1.3</t>
  </si>
  <si>
    <t>Contribuciones de Mejoras</t>
  </si>
  <si>
    <t>4.1.3.1</t>
  </si>
  <si>
    <t>Contribuciones de Mejoras por Obras Públicas</t>
  </si>
  <si>
    <t>4.1.3.2</t>
  </si>
  <si>
    <t>Contribuciones de Mejoras no Comprendidos en la Ley de Ingresos Vigente, Causados em Ejercicios Fiscales Anteriores Pendientes de Liquidación o Pago.</t>
  </si>
  <si>
    <t>4.1.4</t>
  </si>
  <si>
    <t>Derechos</t>
  </si>
  <si>
    <t>4.1.4.1</t>
  </si>
  <si>
    <t>Derechos por el Uso, Goce, Aprovechamiento o Explotación de Bienes de Dominio Público</t>
  </si>
  <si>
    <t>4.1.4.3</t>
  </si>
  <si>
    <t>Derechos por Prestación de Servicios</t>
  </si>
  <si>
    <t>4.1.4.4</t>
  </si>
  <si>
    <t>Accesorios de Derechos</t>
  </si>
  <si>
    <t>4.1.4.5</t>
  </si>
  <si>
    <t>Derechos no Comprendidos en la Ley de Ingresos Vigente, Causados em Ejercicios Fiscales Anteriores Pendientes de Liquidación o Pago.</t>
  </si>
  <si>
    <t>4.1.4.9</t>
  </si>
  <si>
    <t>Otros Derechos</t>
  </si>
  <si>
    <t>4.1.5</t>
  </si>
  <si>
    <t>Productos</t>
  </si>
  <si>
    <t>4.1.5.1</t>
  </si>
  <si>
    <t xml:space="preserve">Productos </t>
  </si>
  <si>
    <t>4.1.5.4</t>
  </si>
  <si>
    <t>Productos no Comprendidos en la Ley de Ingresos Vigente, Causados en Ejercicios Fiscales Anteriores Pendientes de Liquidación o Pago.</t>
  </si>
  <si>
    <t>4.1.6</t>
  </si>
  <si>
    <t>Aprovechamientos</t>
  </si>
  <si>
    <t>4.1.6.2</t>
  </si>
  <si>
    <t>Multas</t>
  </si>
  <si>
    <t>4.1.6.3</t>
  </si>
  <si>
    <t>Indemnizaciones</t>
  </si>
  <si>
    <t>4.1.6.4</t>
  </si>
  <si>
    <t>Reintegros</t>
  </si>
  <si>
    <t>4.1.6.5</t>
  </si>
  <si>
    <t xml:space="preserve">Aprovechamientos Provenientes de Obras Públicas </t>
  </si>
  <si>
    <t>4.1.6.6</t>
  </si>
  <si>
    <t>Aprovechamientos no Comprendidos en la Ley de Ingresos Vigente, Causados en Ejercicios Fiscales Anteriores Pendientes de Liquidación o Pago.</t>
  </si>
  <si>
    <t>4.1.6.8</t>
  </si>
  <si>
    <t xml:space="preserve">Accesorios de Aprovechamientos </t>
  </si>
  <si>
    <t>4.1.6.9</t>
  </si>
  <si>
    <t xml:space="preserve">Otros Aprovechamientos </t>
  </si>
  <si>
    <t>4.1.7</t>
  </si>
  <si>
    <t>Ingresos por Venta de Bienes y Prestación de Servicios</t>
  </si>
  <si>
    <t>Rubro reformado DOF 27-09-2018</t>
  </si>
  <si>
    <t>4.1.7.1</t>
  </si>
  <si>
    <t>Ingresos por Venta de Bienes y Prestación de Servicios de Instituciones Públicas de Seguridad Social</t>
  </si>
  <si>
    <t>Cuenta reformada DOF 27-09-2018</t>
  </si>
  <si>
    <t>4.1.7.2</t>
  </si>
  <si>
    <t>Ingresos por Venta de Bienes y Prestación de Servicios de Empresas Productivas del Estado</t>
  </si>
  <si>
    <t>4.1.7.3</t>
  </si>
  <si>
    <t>Ingresos por Venta de Bienes y Prestación de Servicios de Entidades Paraestatales y Fideicomisos No Empresariales y No Financieros</t>
  </si>
  <si>
    <t>4.1.7.4</t>
  </si>
  <si>
    <t>Ingresos por Venta de Bienes y Prestación de Servicios de Entidades Paraestatales Empresariales No Financieras con Participación Estatal Mayoritaria</t>
  </si>
  <si>
    <t>Hoja 7 de 12</t>
  </si>
  <si>
    <t>4.1.7.5</t>
  </si>
  <si>
    <t>Ingresos por Venta de Bienes y Prestación de Servicios de Entidades Paraestatales Empresariales Financieras Monetarias con Participación Estatal Mayoritaria</t>
  </si>
  <si>
    <t>Cuenta adicionada DOF 27-09-2018</t>
  </si>
  <si>
    <t>4.1.7.6</t>
  </si>
  <si>
    <t>Ingresos por Venta de Bienes y Prestación de Servicios de Entidades Paraestatales Empresariales Financieras No Monetarias con Participación Estatal Mayoritaria</t>
  </si>
  <si>
    <t>4.1.7.7</t>
  </si>
  <si>
    <t>Ingresos por Venta de Bienes y Prestación de Servicios de Fideicomisos Financieros Públicos con Participación Estatal Mayoritaria</t>
  </si>
  <si>
    <t>4.1.7.8</t>
  </si>
  <si>
    <t>Ingresos por Venta de Bienes y Prestación de Servicios de los Poderes Legislativo y Judicial, y de los Órganos Autónomos</t>
  </si>
  <si>
    <t>PARTICIPACIONES, APORTACIONES, CONVENIOS, INCENTIVOS, DERIVADOS DE LA COLABORACIÓN FISCAL, FONDOS DISTINTOS DE APORTACIONES, TRANSFERENCIAS, ASIGNACIONES, SUBSIDIOS Y SUBVENCIONES, Y PENSIONES  Y JUBILACIONES</t>
  </si>
  <si>
    <t>4.2.1</t>
  </si>
  <si>
    <t>Participaciones, Aportaciones, Convenios, Incentivos, Derivados de la Colaboración Fiscal, y Fondos Distintos  de Aportaciones</t>
  </si>
  <si>
    <t>4.2.1.1</t>
  </si>
  <si>
    <t>Participaciones</t>
  </si>
  <si>
    <t>4.2.1.2</t>
  </si>
  <si>
    <t>4.2.1.3</t>
  </si>
  <si>
    <t>Convenios</t>
  </si>
  <si>
    <t>4.2.1.4</t>
  </si>
  <si>
    <t>Incentivos Derivados de la Colaboración Fiscal</t>
  </si>
  <si>
    <t>4.2.1.5</t>
  </si>
  <si>
    <t>Fondos Distintos de Aportaciones</t>
  </si>
  <si>
    <t>4.2.2</t>
  </si>
  <si>
    <t>Transferencias, Asignaciones, Subsidios, Subvenciones, Pensiones y Jubilaciones</t>
  </si>
  <si>
    <t>4.2.2.1</t>
  </si>
  <si>
    <t>Transferencias y Asignaciones</t>
  </si>
  <si>
    <t>4.2.2.3</t>
  </si>
  <si>
    <t>Subsidios y Subvenciones</t>
  </si>
  <si>
    <t>4.2.2.5</t>
  </si>
  <si>
    <t xml:space="preserve">Pensiones y Jubilaciones 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</si>
  <si>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</si>
  <si>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</si>
  <si>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</si>
  <si>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</si>
  <si>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</si>
  <si>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4.3.1.9</t>
  </si>
  <si>
    <t>Otros Ingresos Financieros</t>
  </si>
  <si>
    <t>4.3.2</t>
  </si>
  <si>
    <t>Incremento por Variación de Inventarios</t>
  </si>
  <si>
    <t>4.3.2.1</t>
  </si>
  <si>
    <t xml:space="preserve">Incremento por Variación de Inventarios de Mercancías para Venta </t>
  </si>
  <si>
    <t>4.3.2.2</t>
  </si>
  <si>
    <t xml:space="preserve">Incremento por Variación de Inventarios de Mercancías Terminadas </t>
  </si>
  <si>
    <t>4.3.2.3</t>
  </si>
  <si>
    <t xml:space="preserve">Incremento por Variación de Inventarios de Mercancías en Proceso de Elaboración </t>
  </si>
  <si>
    <t>4.3.2.4</t>
  </si>
  <si>
    <t xml:space="preserve">Incremento por Variación de Inventarios de Materias Primas, Materiales y Suministros para Producción </t>
  </si>
  <si>
    <t>4.3.2.5</t>
  </si>
  <si>
    <t xml:space="preserve">Incremento por Variación de Almacén de Materias Primas, Materiales y Suministros de Consumo </t>
  </si>
  <si>
    <t>4.3.3</t>
  </si>
  <si>
    <t xml:space="preserve">Disminución del Exceso de Estimaciones por Pérdida o Deterioro u Obsolescencia </t>
  </si>
  <si>
    <t>4.3.3.1</t>
  </si>
  <si>
    <t>4.3.4</t>
  </si>
  <si>
    <t xml:space="preserve">Disminución del Exceso de Provisiones </t>
  </si>
  <si>
    <t>4.3.4.1</t>
  </si>
  <si>
    <t xml:space="preserve">Disminución del Exceso en Provisiones </t>
  </si>
  <si>
    <t>4.3.9</t>
  </si>
  <si>
    <t>Otros Ingresos y Beneficios Varios</t>
  </si>
  <si>
    <t>4.3.9.2</t>
  </si>
  <si>
    <t>Bonificaciones y Descuentos Obtenidos</t>
  </si>
  <si>
    <t>Hoja 8 de 12</t>
  </si>
  <si>
    <t>4.3.9.3</t>
  </si>
  <si>
    <t>Diferencias por Tipo de Cambio a Favor en Efectivo y Equivalentes</t>
  </si>
  <si>
    <t>4.3.9.4</t>
  </si>
  <si>
    <t>Diferencias de Cotizaciones a Favor en Valores Negociables</t>
  </si>
  <si>
    <t>4.3.9.5</t>
  </si>
  <si>
    <t xml:space="preserve">Resultado por Posición Monetaria </t>
  </si>
  <si>
    <t>4.3.9.6</t>
  </si>
  <si>
    <t xml:space="preserve">Utilidades por Participación Patrimonial </t>
  </si>
  <si>
    <t>4.3.9.7</t>
  </si>
  <si>
    <t>Diferencias por Reestructuración de Deuda Pública a Favor</t>
  </si>
  <si>
    <t>4.3.9.9</t>
  </si>
  <si>
    <t>GASTOS Y OTRAS PERDIDAS</t>
  </si>
  <si>
    <t>GASTOS DE FUNCIONAMIENTO</t>
  </si>
  <si>
    <t>5.1.1</t>
  </si>
  <si>
    <t>Servicios Personales</t>
  </si>
  <si>
    <t>5.1.1.1</t>
  </si>
  <si>
    <t>Remuneraciones al Personal de Carácter Permanente</t>
  </si>
  <si>
    <t>5.1.1.2</t>
  </si>
  <si>
    <t>Remuneraciones al Personal de Carácter Transitorio</t>
  </si>
  <si>
    <t>5.1.1.3</t>
  </si>
  <si>
    <t>Remuneraciones Adicionales y Especiales</t>
  </si>
  <si>
    <t>5.1.1.4</t>
  </si>
  <si>
    <t>Seguridad Social</t>
  </si>
  <si>
    <t>5.1.1.5</t>
  </si>
  <si>
    <t>Otras Prestaciones Sociales y Económicas</t>
  </si>
  <si>
    <t>5.1.1.6</t>
  </si>
  <si>
    <t>Pago de Estímulos a Servidores Públicos</t>
  </si>
  <si>
    <t>5.1.2</t>
  </si>
  <si>
    <t>Materiales y Suministros</t>
  </si>
  <si>
    <t>5.1.2.1</t>
  </si>
  <si>
    <t>Materiales de Administración, Emisión de Documentos y Artículos Oficiales</t>
  </si>
  <si>
    <t>5.1.2.2</t>
  </si>
  <si>
    <t>Alimentos y Utensilios</t>
  </si>
  <si>
    <t>5.1.2.3</t>
  </si>
  <si>
    <t>Materias Primas y Materiales de Producción y Comercialización</t>
  </si>
  <si>
    <t>5.1.2.4</t>
  </si>
  <si>
    <t>Materiales y Artículos de Construcción y de Reparación</t>
  </si>
  <si>
    <t>5.1.2.5</t>
  </si>
  <si>
    <t>Productos Químicos, Farmacéuticos y de Laboratorio</t>
  </si>
  <si>
    <t>5.1.2.6</t>
  </si>
  <si>
    <t>Combustibles, Lubricantes y Aditivos</t>
  </si>
  <si>
    <t>5.1.2.7</t>
  </si>
  <si>
    <t>Vestuario, Blancos, Prendas de Protección y Artículos Deportivos</t>
  </si>
  <si>
    <t>5.1.2.8</t>
  </si>
  <si>
    <t>Materiales y Suministros para Seguridad</t>
  </si>
  <si>
    <t>5.1.2.9</t>
  </si>
  <si>
    <t>Herramientas, Refacciones y Accesorios Menores</t>
  </si>
  <si>
    <t>5.1.3</t>
  </si>
  <si>
    <t>Servicios Generales</t>
  </si>
  <si>
    <t>5.1.3.1</t>
  </si>
  <si>
    <t>Servicios Básicos</t>
  </si>
  <si>
    <t>5.1.3.2</t>
  </si>
  <si>
    <t>Servicios de Arrendamiento</t>
  </si>
  <si>
    <t>5.1.3.3</t>
  </si>
  <si>
    <t>Servicios Profesionales, Científicos y Técnicos y Otros Servicios</t>
  </si>
  <si>
    <t>5.1.3.4</t>
  </si>
  <si>
    <t>Servicios Financieros, Bancarios y Comerciales</t>
  </si>
  <si>
    <t>5.1.3.5</t>
  </si>
  <si>
    <t>Servicios de Instalación, Reparación, Mantenimiento y Conservación</t>
  </si>
  <si>
    <t>5.1.3.6</t>
  </si>
  <si>
    <t>Servicios de Comunicación Social y Publicidad</t>
  </si>
  <si>
    <t>5.1.3.7</t>
  </si>
  <si>
    <t>Servicios de Traslado y Viáticos</t>
  </si>
  <si>
    <t>5.1.3.8</t>
  </si>
  <si>
    <t>Servicios Oficiales</t>
  </si>
  <si>
    <t>5.1.3.9</t>
  </si>
  <si>
    <t>Otros Servicios Generales</t>
  </si>
  <si>
    <t>TRANSFERENCIAS, ASIGNACIONES, SUBSIDIOS Y OTRAS AYUDAS</t>
  </si>
  <si>
    <t>5.2.1</t>
  </si>
  <si>
    <t>Transferencias Internas y Asignaciones al Sector Público</t>
  </si>
  <si>
    <t>5.2.1.1</t>
  </si>
  <si>
    <t>Asignaciones al Sector Público</t>
  </si>
  <si>
    <t>5.2.1.2</t>
  </si>
  <si>
    <t>Transferencias Internas al Sector Público</t>
  </si>
  <si>
    <t>5.2.2</t>
  </si>
  <si>
    <t xml:space="preserve">Transferencias al Resto del Sector Público </t>
  </si>
  <si>
    <t>5.2.2.1</t>
  </si>
  <si>
    <t>Transferencias a Entidades Paraestatales</t>
  </si>
  <si>
    <t>5.2.2.2</t>
  </si>
  <si>
    <t>Transferencias a Entidades Federativas y Municipios</t>
  </si>
  <si>
    <t>Hoja 9 de 12</t>
  </si>
  <si>
    <t>5.2.3</t>
  </si>
  <si>
    <t>5.2.3.1</t>
  </si>
  <si>
    <t>Subsidios</t>
  </si>
  <si>
    <t>5.2.3.2</t>
  </si>
  <si>
    <t>Subvenciones</t>
  </si>
  <si>
    <t>5.2.4</t>
  </si>
  <si>
    <t>Ayudas Sociales</t>
  </si>
  <si>
    <t>5.2.4.1</t>
  </si>
  <si>
    <t>Ayudas Sociales a Personas</t>
  </si>
  <si>
    <t>5.2.4.2</t>
  </si>
  <si>
    <t>Becas</t>
  </si>
  <si>
    <t>5.2.4.3</t>
  </si>
  <si>
    <t>Ayudas Sociales a Instituciones</t>
  </si>
  <si>
    <t>5.2.4.4</t>
  </si>
  <si>
    <t>Ayudas Sociales por Desastres Naturales y Otros Siniestros</t>
  </si>
  <si>
    <t>5.2.5</t>
  </si>
  <si>
    <t>Pensiones y Jubilaciones</t>
  </si>
  <si>
    <t>5.2.5.1</t>
  </si>
  <si>
    <t>Pensiones</t>
  </si>
  <si>
    <t>5.2.5.2</t>
  </si>
  <si>
    <t>Jubilaciones</t>
  </si>
  <si>
    <t>5.2.5.9</t>
  </si>
  <si>
    <t>Otras Pensiones y Jubilaciones</t>
  </si>
  <si>
    <t>5.2.6</t>
  </si>
  <si>
    <t xml:space="preserve">Transferencias a Fideicomisos, Mandatos y Contratos Análogos </t>
  </si>
  <si>
    <t>5.2.6.1</t>
  </si>
  <si>
    <t>Transferencias a Fideicomisos, Mandatos y Contratos Análogos al Gobierno</t>
  </si>
  <si>
    <t>5.2.6.2</t>
  </si>
  <si>
    <t>Transferencias a Fideicomisos, Mandatos y Contratos Análogos a Entidades Paraestatales</t>
  </si>
  <si>
    <t>5.2.7</t>
  </si>
  <si>
    <t>Transferencias a la Seguridad Social</t>
  </si>
  <si>
    <t>5.2.7.1</t>
  </si>
  <si>
    <t>Transferencias por Obligaciones de Ley</t>
  </si>
  <si>
    <t>5.2.8</t>
  </si>
  <si>
    <t>Donativos</t>
  </si>
  <si>
    <t>5.2.8.1</t>
  </si>
  <si>
    <t>Donativos a Instituciones sin Fines de Lucro</t>
  </si>
  <si>
    <t>5.2.8.2</t>
  </si>
  <si>
    <t>Donativos a Entidades Federativas y Municipios</t>
  </si>
  <si>
    <t>5.2.8.3</t>
  </si>
  <si>
    <t>Donativos a Fideicomiso, Mandatos y Contratos Análogos Privados</t>
  </si>
  <si>
    <t>5.2.8.4</t>
  </si>
  <si>
    <t>Donativos a Fideicomiso, Mandatos y Contratos Análogos Estatales</t>
  </si>
  <si>
    <t>5.2.8.5</t>
  </si>
  <si>
    <t>Donativos Internacionales</t>
  </si>
  <si>
    <t>5.2.9</t>
  </si>
  <si>
    <t xml:space="preserve">Transferencias al Exterior </t>
  </si>
  <si>
    <t>5.2.9.1</t>
  </si>
  <si>
    <t>Transferencias al Exterior a Gobiernos Extranjeros y Organismos Internacionales</t>
  </si>
  <si>
    <t>5.2.9.2</t>
  </si>
  <si>
    <t>Transferencias al Sector Privado Externo</t>
  </si>
  <si>
    <t xml:space="preserve">PARTICIPACIONES Y APORTACIONES </t>
  </si>
  <si>
    <t>5.3.1</t>
  </si>
  <si>
    <t xml:space="preserve">Participaciones </t>
  </si>
  <si>
    <t>5.3.1.1</t>
  </si>
  <si>
    <t>Participaciones de la Federación a Entidades Federativas y Municipios</t>
  </si>
  <si>
    <t>5.3.1.2</t>
  </si>
  <si>
    <t>Participaciones de las Entidades Federativas a los Municipios</t>
  </si>
  <si>
    <t>5.3.2</t>
  </si>
  <si>
    <t xml:space="preserve">Aportaciones </t>
  </si>
  <si>
    <t>5.3.2.1</t>
  </si>
  <si>
    <t>Aportaciones de la Federación a Entidades Federativas y Municipios</t>
  </si>
  <si>
    <t>5.3.2.2</t>
  </si>
  <si>
    <t>Aportaciones de las Entidades Federativas a los Municipios</t>
  </si>
  <si>
    <t>5.3.3</t>
  </si>
  <si>
    <t xml:space="preserve">Convenios </t>
  </si>
  <si>
    <t>5.3.3.1</t>
  </si>
  <si>
    <t>Convenios de Reasignación</t>
  </si>
  <si>
    <t>5.3.3.2</t>
  </si>
  <si>
    <t>Convenios de Descentralización y Otros</t>
  </si>
  <si>
    <t>INTERESES, COMISIONES Y OTROS GASTOS DE LA DEUDA PÚBLICA</t>
  </si>
  <si>
    <t>5.4.1</t>
  </si>
  <si>
    <t>Intereses de la Deuda Pública</t>
  </si>
  <si>
    <t>5.4.1.1</t>
  </si>
  <si>
    <t>Intereses de</t>
  </si>
  <si>
    <t xml:space="preserve"> la Deuda Pública Interna</t>
  </si>
  <si>
    <t>5.4.1.2</t>
  </si>
  <si>
    <t>Intereses de la Deuda Pública Externa</t>
  </si>
  <si>
    <t>Hoja 10 de 12</t>
  </si>
  <si>
    <t>5.4.2</t>
  </si>
  <si>
    <t>Comisiones de la Deuda Pública</t>
  </si>
  <si>
    <t>5.4.2.1</t>
  </si>
  <si>
    <t>Comisiones de la Deuda Pública Interna</t>
  </si>
  <si>
    <t>5.4.2.2</t>
  </si>
  <si>
    <t>Comisiones de la Deuda Pública Externa</t>
  </si>
  <si>
    <t>5.4.3</t>
  </si>
  <si>
    <t>Gastos de la Deuda Púbica</t>
  </si>
  <si>
    <t>5.4.3.1</t>
  </si>
  <si>
    <t>Gastos de la Deuda Pública Interna</t>
  </si>
  <si>
    <t>5.4.3.2</t>
  </si>
  <si>
    <t>Gastos de la Deuda Pública Externa</t>
  </si>
  <si>
    <t>5.4.4</t>
  </si>
  <si>
    <t xml:space="preserve">Costo por Coberturas </t>
  </si>
  <si>
    <t>5.4.4.1</t>
  </si>
  <si>
    <t>Costo por Coberturas</t>
  </si>
  <si>
    <t>5.4.5</t>
  </si>
  <si>
    <t xml:space="preserve">Apoyos Financieros </t>
  </si>
  <si>
    <t>5.4.5.1</t>
  </si>
  <si>
    <t>Apoyos Financieros a Intermediarios</t>
  </si>
  <si>
    <t>5.4.5.2</t>
  </si>
  <si>
    <t>Apoyo Financieros a Ahorradores y Deudores del Sistema Financiero Nacional</t>
  </si>
  <si>
    <t>OTROS GASTOS Y PÉRDIDAS EXTRAORDINARIAS</t>
  </si>
  <si>
    <t>5.5.1</t>
  </si>
  <si>
    <t xml:space="preserve">Estimaciones, Depreciaciones, Deterioros, Obsolescencia y Amortizaciones </t>
  </si>
  <si>
    <t>5.5.1.1</t>
  </si>
  <si>
    <t>Estimaciones por Pérdida o Deterioro de Activos Circulantes</t>
  </si>
  <si>
    <t>5.5.1.2</t>
  </si>
  <si>
    <t>Estimaciones por Pérdida o Deterioro de Activo no Circulante</t>
  </si>
  <si>
    <t>5.5.1.3</t>
  </si>
  <si>
    <t>Depreciación de Bienes Inmuebles</t>
  </si>
  <si>
    <t>5.5.1.4</t>
  </si>
  <si>
    <t>Depreciación de Infraestructura</t>
  </si>
  <si>
    <t>5.5.1.5</t>
  </si>
  <si>
    <t>Depreciación de Bienes Muebles</t>
  </si>
  <si>
    <t>5.5.1.6</t>
  </si>
  <si>
    <t>Deterioro de los Activos Biológicos</t>
  </si>
  <si>
    <t>5.5.1.7</t>
  </si>
  <si>
    <t>Amortización de Activos Intangibles</t>
  </si>
  <si>
    <t>5.5.1.8</t>
  </si>
  <si>
    <t>Disminución de Bienes por pérdida, obsolescencia y deterioro</t>
  </si>
  <si>
    <t>5.5.2</t>
  </si>
  <si>
    <t xml:space="preserve">Provisiones </t>
  </si>
  <si>
    <t>5.5.2.1</t>
  </si>
  <si>
    <t>Provisiones de Pasivos a Corto Plazo</t>
  </si>
  <si>
    <t>5.5.2.2</t>
  </si>
  <si>
    <t>Provisiones de Pasivos a Largo Plazo</t>
  </si>
  <si>
    <t>5.5.3</t>
  </si>
  <si>
    <t xml:space="preserve">Disminución de Inventarios </t>
  </si>
  <si>
    <t>5.5.3.1</t>
  </si>
  <si>
    <t>Disminución de Inventarios de Mercancías para Venta</t>
  </si>
  <si>
    <t>5.5.3.2</t>
  </si>
  <si>
    <t>Disminución de Inventarios de Mercancías Terminadas</t>
  </si>
  <si>
    <t>5.5.3.3</t>
  </si>
  <si>
    <t>Disminución de Inventarios de Mercancías en Proceso de Elaboración</t>
  </si>
  <si>
    <t>5.5.3.4</t>
  </si>
  <si>
    <t>Disminución de Inventarios de Materias Primas, Materiales y Suministros para Producción</t>
  </si>
  <si>
    <t>5.5.3.5</t>
  </si>
  <si>
    <t>Disminución de Almacén de Materiales y Suministros de Consumo</t>
  </si>
  <si>
    <t>5.5.4</t>
  </si>
  <si>
    <t xml:space="preserve">Aumento por Insuficiencia de Estimaciones por Pérdida o Deterioro u Obsolescencia </t>
  </si>
  <si>
    <t>5.5.4.1</t>
  </si>
  <si>
    <t>Aumento por Insuficiencia de Estimaciones por Pérdida o Deterioro u Obsolescencia</t>
  </si>
  <si>
    <t>5.5.5</t>
  </si>
  <si>
    <t xml:space="preserve">Aumento por Insuficiencia de Provisiones </t>
  </si>
  <si>
    <t>5.5.5.1</t>
  </si>
  <si>
    <t>Aumento por Insuficiencia de Provisiones</t>
  </si>
  <si>
    <t>5.5.9</t>
  </si>
  <si>
    <t xml:space="preserve">Otros Gastos </t>
  </si>
  <si>
    <t>5.5.9.1</t>
  </si>
  <si>
    <t>Gastos de Ejercicios Anteriores</t>
  </si>
  <si>
    <t>5.5.9.2</t>
  </si>
  <si>
    <t>Pérdidas por Responsabilidades</t>
  </si>
  <si>
    <t>5.5.9.3</t>
  </si>
  <si>
    <t>Bonificaciones y Descuentos Otorgados</t>
  </si>
  <si>
    <t>5.5.9.4</t>
  </si>
  <si>
    <t>Diferencias por Tipo de Cambio Negativas</t>
  </si>
  <si>
    <t>5.5.9.5</t>
  </si>
  <si>
    <t>Diferencias de Cotizaciones Negativas en Valores Negociables</t>
  </si>
  <si>
    <t>Hoja 11 de 12</t>
  </si>
  <si>
    <t>5.5.9.6</t>
  </si>
  <si>
    <t>5.5.9.7</t>
  </si>
  <si>
    <t>Pérdidas por Participación Patrimonial</t>
  </si>
  <si>
    <t>5.5.9.8</t>
  </si>
  <si>
    <t>Diferencias por Reestructuración de Deuda Pública Negativas</t>
  </si>
  <si>
    <t>5.5.9.9</t>
  </si>
  <si>
    <t>Otros Gastos Varios</t>
  </si>
  <si>
    <t>INVERSIÓN PÚBLICA</t>
  </si>
  <si>
    <t>5.6.1</t>
  </si>
  <si>
    <t>Inversión Pública No Capitalizable</t>
  </si>
  <si>
    <t>5.6.1.1</t>
  </si>
  <si>
    <t>Construcción en Bienes no Capitalizable</t>
  </si>
  <si>
    <t>CUENTAS DE CIERRE CONTABLE</t>
  </si>
  <si>
    <t>RESUMEN DE INGRESOS Y GASTOS</t>
  </si>
  <si>
    <t>6.2.</t>
  </si>
  <si>
    <t>AHORRO DE LA GESTIÓN</t>
  </si>
  <si>
    <t>DESAHORRO DE LA GESTIÓN</t>
  </si>
  <si>
    <t>CUENTAS DE ORDEN CONTABLE</t>
  </si>
  <si>
    <t>VALORES</t>
  </si>
  <si>
    <t>7.1.1</t>
  </si>
  <si>
    <t>Valores en Custodia</t>
  </si>
  <si>
    <t>7.1.2</t>
  </si>
  <si>
    <t>Custodia de Valores</t>
  </si>
  <si>
    <t>7.1.3</t>
  </si>
  <si>
    <t>Instrumentos de Crédito Prestados a Formadores de Mercado</t>
  </si>
  <si>
    <t>7.1.4</t>
  </si>
  <si>
    <t>Préstamo de Instrumentos de Crédito a Formadores de Mercado y su Garantía</t>
  </si>
  <si>
    <t>7.1.5</t>
  </si>
  <si>
    <t>Instrumentos de Crédito Recibidos en Garantía de los Formadores de Mercado</t>
  </si>
  <si>
    <t>7.1.6</t>
  </si>
  <si>
    <t>Garantía de Créditos Recibidos de los Formadores de Mercado</t>
  </si>
  <si>
    <t>EMISIÓN DE OBLIGACIONES</t>
  </si>
  <si>
    <t>7.2.1</t>
  </si>
  <si>
    <t>Autorización para la Emisión de Bonos, Títulos y Valores de la Deuda Pública Interna</t>
  </si>
  <si>
    <t>7.2.2</t>
  </si>
  <si>
    <t>Autorización para la Emisión de Bonos, Títulos y Valores de la Deuda Pública Externa</t>
  </si>
  <si>
    <t>7.2.3</t>
  </si>
  <si>
    <t>Emisiones Autorizadas de la Deuda Pública Interna y Externa</t>
  </si>
  <si>
    <t>7.2.4</t>
  </si>
  <si>
    <t>Suscripción de Contratos de Préstamos y Otras Obligaciones de la Deuda Pública Interna</t>
  </si>
  <si>
    <t>7.2.5</t>
  </si>
  <si>
    <t>Suscripción de Contratos de Préstamos y Otras Obligaciones de la Deuda Pública Externa</t>
  </si>
  <si>
    <t>7.2.6</t>
  </si>
  <si>
    <t>Contratos de Préstamos y Otras Obligaciones de la Deuda Pública Interna y Externa</t>
  </si>
  <si>
    <t>AVALES Y GARANTÍAS</t>
  </si>
  <si>
    <t>7.3.1</t>
  </si>
  <si>
    <t>Avales Autorizados</t>
  </si>
  <si>
    <t>7.3.2</t>
  </si>
  <si>
    <t>Avales Firmados</t>
  </si>
  <si>
    <t>7.3.3</t>
  </si>
  <si>
    <t>Fianzas y Garantías Recibidas por Deudas a Cobrar</t>
  </si>
  <si>
    <t>7.3.4</t>
  </si>
  <si>
    <t>Fianzas y Garantías Recibidas</t>
  </si>
  <si>
    <t>7.3.5</t>
  </si>
  <si>
    <t>Fianzas Otorgadas para Respaldar Obligaciones no Fiscales del Gobierno</t>
  </si>
  <si>
    <t>7.3.6</t>
  </si>
  <si>
    <t>Fianzas Otorgadas del Gobierno para Respaldar Obligaciones no Fiscales</t>
  </si>
  <si>
    <t>JUICIOS</t>
  </si>
  <si>
    <t>7.4.1</t>
  </si>
  <si>
    <t>Demandas Judicial en Proceso de Resolución</t>
  </si>
  <si>
    <t>7.4.2</t>
  </si>
  <si>
    <t>Resolución de Demandas en Proceso Judicial</t>
  </si>
  <si>
    <t>Hoja 12 de 12</t>
  </si>
  <si>
    <t>INVERSIÓN MEDIANTE PROYECTOS PARA PRESTACIÓN DE SERVICIOS (PPS) Y SIMILARES</t>
  </si>
  <si>
    <t>7.5.1</t>
  </si>
  <si>
    <t>Contratos para Inversión Mediante Proyectos para Prestación de Servicios (PPS) y Similares</t>
  </si>
  <si>
    <t>7.5.2</t>
  </si>
  <si>
    <t>Inversión Pública Contratada Mediante Proyectos para Prestación de Servicios (PPS) y Similares</t>
  </si>
  <si>
    <t>BIENES EN CONCESIONADOS O EN COMODATO</t>
  </si>
  <si>
    <t>7.6.1</t>
  </si>
  <si>
    <t>Bienes Bajo Contrato en Concesión</t>
  </si>
  <si>
    <t>7.6.2</t>
  </si>
  <si>
    <t>Contrato de Concesión por Bienes</t>
  </si>
  <si>
    <t>7.6.3</t>
  </si>
  <si>
    <t>Bienes Bajo Contrato en Comodato</t>
  </si>
  <si>
    <t>7.6.4</t>
  </si>
  <si>
    <t>Contrato de Comodato por Bienes</t>
  </si>
  <si>
    <t>DEUDORES POR IMPUESTO PREDIAL</t>
  </si>
  <si>
    <t>7.7.1</t>
  </si>
  <si>
    <t>Deudores por impuesto Predial</t>
  </si>
  <si>
    <t>7.7.2</t>
  </si>
  <si>
    <t>Ingresos por recuperar por impuesto predial</t>
  </si>
  <si>
    <t>CUENTAS DE ORDEN PRESUPUESTARIAS</t>
  </si>
  <si>
    <t>LEY DE INGRESOS</t>
  </si>
  <si>
    <t>8.1.1</t>
  </si>
  <si>
    <t>Ley de Ingresos Estimada</t>
  </si>
  <si>
    <t>8.1.2</t>
  </si>
  <si>
    <t>Ley de Ingresos por Ejecutar</t>
  </si>
  <si>
    <t>8.1.3</t>
  </si>
  <si>
    <t>Modificaciones a la Ley de Ingresos Estimada</t>
  </si>
  <si>
    <t>8.1.4</t>
  </si>
  <si>
    <t>Ley de Ingresos Devengada</t>
  </si>
  <si>
    <t>8.1.5</t>
  </si>
  <si>
    <t>Ley de Ingresos Recaudada</t>
  </si>
  <si>
    <t>PRESUPUESTO DE EGRESOS</t>
  </si>
  <si>
    <t>8.2.1</t>
  </si>
  <si>
    <t>Presupuesto de Egresos Aprobado</t>
  </si>
  <si>
    <t>8.2.2</t>
  </si>
  <si>
    <t>Presupuesto de Egresos por Ejercer</t>
  </si>
  <si>
    <t>8.2.3</t>
  </si>
  <si>
    <t>Modificaciones al Presupuesto de Egresos Aprobado</t>
  </si>
  <si>
    <t>8.2.4</t>
  </si>
  <si>
    <t>Presupuesto de Egresos Comprometido</t>
  </si>
  <si>
    <t>8.2.5</t>
  </si>
  <si>
    <t>Presupuesto de Egresos Devengado</t>
  </si>
  <si>
    <t>8.2.6</t>
  </si>
  <si>
    <t>Presupuesto de Egresos Ejercido</t>
  </si>
  <si>
    <t>8.2.7</t>
  </si>
  <si>
    <t>Presupuesto de Egresos Pagado</t>
  </si>
  <si>
    <t>CUENTAS DE CIERRE PRESUPUESTARIO</t>
  </si>
  <si>
    <t>SUPERÁVIT FINANCIERO</t>
  </si>
  <si>
    <t>DÉFICIT FINANCIERO</t>
  </si>
  <si>
    <t>ADEUDOS DE EJERCICIOS FISCALES ANTERIORES</t>
  </si>
  <si>
    <t>TOTAL</t>
  </si>
  <si>
    <t xml:space="preserve">Bajo protesta de decir verdad declaramos que los Estados Financieros y sus notas, son razonablemente correctos y son responsabilidad del emisor. </t>
  </si>
  <si>
    <t>Firma de los responsables</t>
  </si>
  <si>
    <t>PRESIDENTE MUNICIPAL</t>
  </si>
  <si>
    <t>TESORERO MUNICIPAL</t>
  </si>
  <si>
    <t>__________________________________________________</t>
  </si>
  <si>
    <t>___________________________________</t>
  </si>
  <si>
    <t xml:space="preserve">   C. GILDARDO BEJARANO YESCAS</t>
  </si>
  <si>
    <t>MVZ. CRISTOBAL ORTEGA CLAVERO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</si>
</sst>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;[Red]#,##0.00"/>
    <numFmt numFmtId="165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8"/>
      <color rgb="FF0000CC"/>
      <name val="Arial"/>
      <family val="2"/>
    </font>
    <font>
      <sz val="8"/>
      <color rgb="FF000000"/>
      <name val="Arial"/>
      <family val="2"/>
    </font>
    <font>
      <sz val="8"/>
      <color rgb="FF0000CC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4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4" fontId="8" fillId="0" borderId="6" xfId="0" applyNumberFormat="1" applyFont="1" applyBorder="1"/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4" fontId="5" fillId="0" borderId="6" xfId="0" applyNumberFormat="1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4" fontId="5" fillId="0" borderId="11" xfId="0" applyNumberFormat="1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Fill="1" applyBorder="1"/>
    <xf numFmtId="164" fontId="8" fillId="0" borderId="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4" fontId="0" fillId="0" borderId="0" xfId="1" applyFont="1"/>
    <xf numFmtId="165" fontId="5" fillId="0" borderId="6" xfId="0" applyNumberFormat="1" applyFont="1" applyBorder="1"/>
    <xf numFmtId="165" fontId="8" fillId="0" borderId="6" xfId="0" applyNumberFormat="1" applyFont="1" applyBorder="1"/>
    <xf numFmtId="4" fontId="12" fillId="0" borderId="6" xfId="0" applyNumberFormat="1" applyFont="1" applyBorder="1"/>
    <xf numFmtId="4" fontId="13" fillId="0" borderId="6" xfId="0" applyNumberFormat="1" applyFont="1" applyBorder="1"/>
    <xf numFmtId="0" fontId="14" fillId="0" borderId="6" xfId="0" applyFont="1" applyBorder="1" applyAlignment="1">
      <alignment vertical="center" wrapText="1"/>
    </xf>
    <xf numFmtId="4" fontId="15" fillId="0" borderId="6" xfId="0" applyNumberFormat="1" applyFont="1" applyBorder="1"/>
    <xf numFmtId="164" fontId="0" fillId="0" borderId="0" xfId="0" applyNumberFormat="1"/>
    <xf numFmtId="0" fontId="0" fillId="0" borderId="11" xfId="0" applyBorder="1"/>
    <xf numFmtId="0" fontId="0" fillId="0" borderId="0" xfId="0" applyBorder="1"/>
    <xf numFmtId="0" fontId="17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justify" vertical="center" wrapText="1"/>
    </xf>
    <xf numFmtId="164" fontId="5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horizontal="justify" vertical="center" wrapText="1"/>
    </xf>
    <xf numFmtId="164" fontId="8" fillId="0" borderId="0" xfId="0" applyNumberFormat="1" applyFont="1" applyFill="1" applyBorder="1"/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164" fontId="5" fillId="0" borderId="6" xfId="0" applyNumberFormat="1" applyFont="1" applyFill="1" applyBorder="1"/>
    <xf numFmtId="164" fontId="8" fillId="0" borderId="6" xfId="0" applyNumberFormat="1" applyFont="1" applyFill="1" applyBorder="1"/>
    <xf numFmtId="164" fontId="5" fillId="0" borderId="6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0" fillId="0" borderId="0" xfId="0" applyFill="1"/>
    <xf numFmtId="0" fontId="21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center" wrapText="1"/>
    </xf>
    <xf numFmtId="49" fontId="6" fillId="0" borderId="15" xfId="2" applyNumberFormat="1" applyFont="1" applyFill="1" applyBorder="1" applyAlignment="1">
      <alignment horizontal="center" vertical="center" wrapText="1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5"/>
  <sheetViews>
    <sheetView tabSelected="1" topLeftCell="A589" zoomScaleNormal="100" workbookViewId="0">
      <selection activeCell="A591" sqref="A591"/>
    </sheetView>
  </sheetViews>
  <sheetFormatPr baseColWidth="10" defaultRowHeight="15" x14ac:dyDescent="0.25"/>
  <cols>
    <col min="1" max="1" width="12.140625" customWidth="1"/>
    <col min="2" max="2" width="50.42578125" customWidth="1"/>
    <col min="3" max="3" width="14.140625" customWidth="1"/>
    <col min="4" max="4" width="13.42578125" customWidth="1"/>
    <col min="5" max="5" width="13.140625" customWidth="1"/>
    <col min="6" max="6" width="12.5703125" customWidth="1"/>
    <col min="7" max="7" width="11.7109375" bestFit="1" customWidth="1"/>
    <col min="9" max="9" width="12.42578125" customWidth="1"/>
    <col min="10" max="10" width="13" customWidth="1"/>
    <col min="14" max="14" width="14.140625" bestFit="1" customWidth="1"/>
    <col min="15" max="15" width="15" customWidth="1"/>
  </cols>
  <sheetData>
    <row r="2" spans="1:12" ht="15.75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.75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74" t="s">
        <v>2</v>
      </c>
      <c r="B5" s="74"/>
      <c r="C5" s="74"/>
      <c r="D5" s="74"/>
      <c r="E5" s="74"/>
      <c r="F5" s="74"/>
      <c r="G5" s="1"/>
      <c r="H5" s="1"/>
      <c r="I5" s="1"/>
      <c r="J5" s="1"/>
      <c r="K5" s="1"/>
      <c r="L5" s="1"/>
    </row>
    <row r="6" spans="1:12" ht="15.75" thickBot="1" x14ac:dyDescent="0.3">
      <c r="A6" s="2"/>
      <c r="B6" s="2"/>
      <c r="C6" s="2"/>
      <c r="D6" s="2"/>
      <c r="E6" s="3"/>
      <c r="F6" s="2"/>
      <c r="G6" s="2"/>
      <c r="H6" s="2"/>
      <c r="I6" s="2"/>
      <c r="J6" s="2"/>
      <c r="K6" s="2"/>
      <c r="L6" s="4" t="s">
        <v>3</v>
      </c>
    </row>
    <row r="7" spans="1:12" x14ac:dyDescent="0.25">
      <c r="A7" s="75" t="s">
        <v>4</v>
      </c>
      <c r="B7" s="67" t="s">
        <v>5</v>
      </c>
      <c r="C7" s="67" t="s">
        <v>6</v>
      </c>
      <c r="D7" s="67"/>
      <c r="E7" s="67" t="s">
        <v>7</v>
      </c>
      <c r="F7" s="67"/>
      <c r="G7" s="67" t="s">
        <v>8</v>
      </c>
      <c r="H7" s="67"/>
      <c r="I7" s="67" t="s">
        <v>9</v>
      </c>
      <c r="J7" s="67"/>
      <c r="K7" s="67" t="s">
        <v>10</v>
      </c>
      <c r="L7" s="68"/>
    </row>
    <row r="8" spans="1:12" x14ac:dyDescent="0.25">
      <c r="A8" s="76"/>
      <c r="B8" s="78"/>
      <c r="C8" s="69" t="s">
        <v>11</v>
      </c>
      <c r="D8" s="69"/>
      <c r="E8" s="69" t="s">
        <v>12</v>
      </c>
      <c r="F8" s="69"/>
      <c r="G8" s="69" t="s">
        <v>13</v>
      </c>
      <c r="H8" s="69"/>
      <c r="I8" s="69" t="s">
        <v>14</v>
      </c>
      <c r="J8" s="69"/>
      <c r="K8" s="69" t="s">
        <v>15</v>
      </c>
      <c r="L8" s="70"/>
    </row>
    <row r="9" spans="1:12" x14ac:dyDescent="0.25">
      <c r="A9" s="77"/>
      <c r="B9" s="79"/>
      <c r="C9" s="5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6" t="s">
        <v>17</v>
      </c>
    </row>
    <row r="10" spans="1:12" x14ac:dyDescent="0.25">
      <c r="A10" s="7">
        <v>1</v>
      </c>
      <c r="B10" s="8" t="s">
        <v>18</v>
      </c>
      <c r="C10" s="9">
        <f>+C11+C64</f>
        <v>10471963.57</v>
      </c>
      <c r="D10" s="9">
        <v>0</v>
      </c>
      <c r="E10" s="9">
        <f>+E11+E64</f>
        <v>8344185.3399999999</v>
      </c>
      <c r="F10" s="9">
        <f>+F11+F64</f>
        <v>9065039.3100000005</v>
      </c>
      <c r="G10" s="9">
        <f>+C10+E10-F10</f>
        <v>9751109.5999999996</v>
      </c>
      <c r="H10" s="9">
        <v>0</v>
      </c>
      <c r="I10" s="9">
        <v>0</v>
      </c>
      <c r="J10" s="9">
        <v>0</v>
      </c>
      <c r="K10" s="9">
        <f>+G10+I10-J10</f>
        <v>9751109.5999999996</v>
      </c>
      <c r="L10" s="9">
        <v>0</v>
      </c>
    </row>
    <row r="11" spans="1:12" x14ac:dyDescent="0.25">
      <c r="A11" s="7">
        <v>1.1000000000000001</v>
      </c>
      <c r="B11" s="8" t="s">
        <v>19</v>
      </c>
      <c r="C11" s="9">
        <f>+C12+C20+C28</f>
        <v>3407986.5999999996</v>
      </c>
      <c r="D11" s="9">
        <f t="shared" ref="D11:H11" si="0">+D12+D20+D28</f>
        <v>0</v>
      </c>
      <c r="E11" s="9">
        <f t="shared" si="0"/>
        <v>7346163.8199999994</v>
      </c>
      <c r="F11" s="9">
        <f t="shared" si="0"/>
        <v>9065039.3100000005</v>
      </c>
      <c r="G11" s="9">
        <f t="shared" si="0"/>
        <v>1689111.1099999982</v>
      </c>
      <c r="H11" s="9">
        <f t="shared" si="0"/>
        <v>0</v>
      </c>
      <c r="I11" s="9">
        <v>0</v>
      </c>
      <c r="J11" s="9">
        <v>0</v>
      </c>
      <c r="K11" s="9">
        <f t="shared" ref="K11:L11" si="1">+K12+K20+K28</f>
        <v>1689111.1099999982</v>
      </c>
      <c r="L11" s="9">
        <f t="shared" si="1"/>
        <v>0</v>
      </c>
    </row>
    <row r="12" spans="1:12" x14ac:dyDescent="0.25">
      <c r="A12" s="10" t="s">
        <v>20</v>
      </c>
      <c r="B12" s="11" t="s">
        <v>21</v>
      </c>
      <c r="C12" s="9">
        <f>SUM(C13:C19)</f>
        <v>2817999.03</v>
      </c>
      <c r="D12" s="9">
        <v>0</v>
      </c>
      <c r="E12" s="9">
        <f t="shared" ref="E12:F12" si="2">SUM(E13:E19)</f>
        <v>7244686.6899999995</v>
      </c>
      <c r="F12" s="9">
        <f t="shared" si="2"/>
        <v>9065039.3100000005</v>
      </c>
      <c r="G12" s="9">
        <f t="shared" ref="G12:G49" si="3">+C12+E12-F12</f>
        <v>997646.40999999829</v>
      </c>
      <c r="H12" s="12">
        <v>0</v>
      </c>
      <c r="I12" s="12">
        <v>0</v>
      </c>
      <c r="J12" s="12">
        <v>0</v>
      </c>
      <c r="K12" s="9">
        <f t="shared" ref="K12:K49" si="4">+G12+I12-J12</f>
        <v>997646.40999999829</v>
      </c>
      <c r="L12" s="12">
        <v>0</v>
      </c>
    </row>
    <row r="13" spans="1:12" x14ac:dyDescent="0.25">
      <c r="A13" s="13" t="s">
        <v>22</v>
      </c>
      <c r="B13" s="14" t="s">
        <v>23</v>
      </c>
      <c r="C13" s="12">
        <v>124.69</v>
      </c>
      <c r="D13" s="12">
        <v>0</v>
      </c>
      <c r="E13" s="12">
        <v>17817.63</v>
      </c>
      <c r="F13" s="12">
        <v>8090.65</v>
      </c>
      <c r="G13" s="12">
        <f t="shared" si="3"/>
        <v>9851.67</v>
      </c>
      <c r="H13" s="12">
        <v>0</v>
      </c>
      <c r="I13" s="12">
        <v>0</v>
      </c>
      <c r="J13" s="12">
        <v>0</v>
      </c>
      <c r="K13" s="12">
        <f t="shared" si="4"/>
        <v>9851.67</v>
      </c>
      <c r="L13" s="12">
        <v>0</v>
      </c>
    </row>
    <row r="14" spans="1:12" x14ac:dyDescent="0.25">
      <c r="A14" s="13" t="s">
        <v>24</v>
      </c>
      <c r="B14" s="14" t="s">
        <v>25</v>
      </c>
      <c r="C14" s="12">
        <v>2817874.34</v>
      </c>
      <c r="D14" s="12">
        <v>0</v>
      </c>
      <c r="E14" s="12">
        <v>7226869.0599999996</v>
      </c>
      <c r="F14" s="12">
        <v>9056948.6600000001</v>
      </c>
      <c r="G14" s="12">
        <f t="shared" si="3"/>
        <v>987794.73999999836</v>
      </c>
      <c r="H14" s="12">
        <v>0</v>
      </c>
      <c r="I14" s="12">
        <v>0</v>
      </c>
      <c r="J14" s="12">
        <v>0</v>
      </c>
      <c r="K14" s="12">
        <f t="shared" si="4"/>
        <v>987794.73999999836</v>
      </c>
      <c r="L14" s="12">
        <v>0</v>
      </c>
    </row>
    <row r="15" spans="1:12" x14ac:dyDescent="0.25">
      <c r="A15" s="13" t="s">
        <v>26</v>
      </c>
      <c r="B15" s="14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f t="shared" si="3"/>
        <v>0</v>
      </c>
      <c r="H15" s="12">
        <v>0</v>
      </c>
      <c r="I15" s="12">
        <v>0</v>
      </c>
      <c r="J15" s="12">
        <v>0</v>
      </c>
      <c r="K15" s="12">
        <f t="shared" si="4"/>
        <v>0</v>
      </c>
      <c r="L15" s="12">
        <v>0</v>
      </c>
    </row>
    <row r="16" spans="1:12" x14ac:dyDescent="0.25">
      <c r="A16" s="13" t="s">
        <v>28</v>
      </c>
      <c r="B16" s="14" t="s">
        <v>29</v>
      </c>
      <c r="C16" s="12">
        <v>0</v>
      </c>
      <c r="D16" s="12">
        <v>0</v>
      </c>
      <c r="E16" s="12">
        <v>0</v>
      </c>
      <c r="F16" s="12">
        <v>0</v>
      </c>
      <c r="G16" s="12">
        <f t="shared" si="3"/>
        <v>0</v>
      </c>
      <c r="H16" s="12">
        <v>0</v>
      </c>
      <c r="I16" s="12">
        <v>0</v>
      </c>
      <c r="J16" s="12">
        <v>0</v>
      </c>
      <c r="K16" s="12">
        <f t="shared" si="4"/>
        <v>0</v>
      </c>
      <c r="L16" s="12">
        <v>0</v>
      </c>
    </row>
    <row r="17" spans="1:12" x14ac:dyDescent="0.25">
      <c r="A17" s="13" t="s">
        <v>30</v>
      </c>
      <c r="B17" s="14" t="s">
        <v>31</v>
      </c>
      <c r="C17" s="12">
        <v>0</v>
      </c>
      <c r="D17" s="12">
        <v>0</v>
      </c>
      <c r="E17" s="12">
        <v>0</v>
      </c>
      <c r="F17" s="12">
        <v>0</v>
      </c>
      <c r="G17" s="12">
        <f t="shared" si="3"/>
        <v>0</v>
      </c>
      <c r="H17" s="12">
        <v>0</v>
      </c>
      <c r="I17" s="12">
        <v>0</v>
      </c>
      <c r="J17" s="12">
        <v>0</v>
      </c>
      <c r="K17" s="12">
        <f t="shared" si="4"/>
        <v>0</v>
      </c>
      <c r="L17" s="12">
        <v>0</v>
      </c>
    </row>
    <row r="18" spans="1:12" x14ac:dyDescent="0.25">
      <c r="A18" s="13" t="s">
        <v>32</v>
      </c>
      <c r="B18" s="15" t="s">
        <v>33</v>
      </c>
      <c r="C18" s="12">
        <v>0</v>
      </c>
      <c r="D18" s="12">
        <v>0</v>
      </c>
      <c r="E18" s="12">
        <v>0</v>
      </c>
      <c r="F18" s="12">
        <v>0</v>
      </c>
      <c r="G18" s="12">
        <f t="shared" si="3"/>
        <v>0</v>
      </c>
      <c r="H18" s="12">
        <v>0</v>
      </c>
      <c r="I18" s="12">
        <v>0</v>
      </c>
      <c r="J18" s="12">
        <v>0</v>
      </c>
      <c r="K18" s="12">
        <f t="shared" si="4"/>
        <v>0</v>
      </c>
      <c r="L18" s="12">
        <v>0</v>
      </c>
    </row>
    <row r="19" spans="1:12" x14ac:dyDescent="0.25">
      <c r="A19" s="13" t="s">
        <v>34</v>
      </c>
      <c r="B19" s="14" t="s">
        <v>35</v>
      </c>
      <c r="C19" s="12">
        <v>0</v>
      </c>
      <c r="D19" s="12">
        <v>0</v>
      </c>
      <c r="E19" s="12">
        <v>0</v>
      </c>
      <c r="F19" s="12">
        <v>0</v>
      </c>
      <c r="G19" s="12">
        <f t="shared" si="3"/>
        <v>0</v>
      </c>
      <c r="H19" s="12">
        <v>0</v>
      </c>
      <c r="I19" s="12">
        <v>0</v>
      </c>
      <c r="J19" s="12">
        <v>0</v>
      </c>
      <c r="K19" s="12">
        <f t="shared" si="4"/>
        <v>0</v>
      </c>
      <c r="L19" s="12">
        <v>0</v>
      </c>
    </row>
    <row r="20" spans="1:12" x14ac:dyDescent="0.25">
      <c r="A20" s="10" t="s">
        <v>36</v>
      </c>
      <c r="B20" s="11" t="s">
        <v>37</v>
      </c>
      <c r="C20" s="9">
        <f>SUM(C21:C27)</f>
        <v>489987.56999999995</v>
      </c>
      <c r="D20" s="9">
        <v>0</v>
      </c>
      <c r="E20" s="9">
        <f t="shared" ref="E20:F20" si="5">SUM(E21:E27)</f>
        <v>14777.13</v>
      </c>
      <c r="F20" s="9">
        <f t="shared" si="5"/>
        <v>0</v>
      </c>
      <c r="G20" s="9">
        <f t="shared" si="3"/>
        <v>504764.69999999995</v>
      </c>
      <c r="H20" s="9">
        <v>0</v>
      </c>
      <c r="I20" s="9">
        <v>0</v>
      </c>
      <c r="J20" s="9">
        <v>0</v>
      </c>
      <c r="K20" s="9">
        <f t="shared" si="4"/>
        <v>504764.69999999995</v>
      </c>
      <c r="L20" s="9">
        <v>0</v>
      </c>
    </row>
    <row r="21" spans="1:12" x14ac:dyDescent="0.25">
      <c r="A21" s="13" t="s">
        <v>38</v>
      </c>
      <c r="B21" s="14" t="s">
        <v>39</v>
      </c>
      <c r="C21" s="12">
        <v>0</v>
      </c>
      <c r="D21" s="12">
        <v>0</v>
      </c>
      <c r="E21" s="12">
        <v>0</v>
      </c>
      <c r="F21" s="12">
        <v>0</v>
      </c>
      <c r="G21" s="12">
        <f t="shared" si="3"/>
        <v>0</v>
      </c>
      <c r="H21" s="12">
        <v>0</v>
      </c>
      <c r="I21" s="12">
        <v>0</v>
      </c>
      <c r="J21" s="12">
        <v>0</v>
      </c>
      <c r="K21" s="12">
        <f t="shared" si="4"/>
        <v>0</v>
      </c>
      <c r="L21" s="12">
        <v>0</v>
      </c>
    </row>
    <row r="22" spans="1:12" x14ac:dyDescent="0.25">
      <c r="A22" s="13" t="s">
        <v>40</v>
      </c>
      <c r="B22" s="14" t="s">
        <v>41</v>
      </c>
      <c r="C22" s="12">
        <v>355219.22</v>
      </c>
      <c r="D22" s="12">
        <v>0</v>
      </c>
      <c r="E22" s="12">
        <v>0</v>
      </c>
      <c r="F22" s="12">
        <v>0</v>
      </c>
      <c r="G22" s="12">
        <f t="shared" si="3"/>
        <v>355219.22</v>
      </c>
      <c r="H22" s="12">
        <v>0</v>
      </c>
      <c r="I22" s="12">
        <v>0</v>
      </c>
      <c r="J22" s="12">
        <v>0</v>
      </c>
      <c r="K22" s="12">
        <f t="shared" si="4"/>
        <v>355219.22</v>
      </c>
      <c r="L22" s="12">
        <v>0</v>
      </c>
    </row>
    <row r="23" spans="1:12" x14ac:dyDescent="0.25">
      <c r="A23" s="13" t="s">
        <v>42</v>
      </c>
      <c r="B23" s="14" t="s">
        <v>43</v>
      </c>
      <c r="C23" s="12">
        <v>1809.3</v>
      </c>
      <c r="D23" s="12">
        <v>0</v>
      </c>
      <c r="E23" s="12">
        <v>14777.13</v>
      </c>
      <c r="F23" s="12">
        <v>0</v>
      </c>
      <c r="G23" s="12">
        <f t="shared" si="3"/>
        <v>16586.43</v>
      </c>
      <c r="H23" s="12">
        <v>0</v>
      </c>
      <c r="I23" s="12">
        <v>0</v>
      </c>
      <c r="J23" s="12">
        <v>0</v>
      </c>
      <c r="K23" s="12">
        <f t="shared" si="4"/>
        <v>16586.43</v>
      </c>
      <c r="L23" s="12">
        <v>0</v>
      </c>
    </row>
    <row r="24" spans="1:12" x14ac:dyDescent="0.25">
      <c r="A24" s="13" t="s">
        <v>44</v>
      </c>
      <c r="B24" s="14" t="s">
        <v>45</v>
      </c>
      <c r="C24" s="12">
        <v>0</v>
      </c>
      <c r="D24" s="12">
        <v>0</v>
      </c>
      <c r="E24" s="12">
        <v>0</v>
      </c>
      <c r="F24" s="12">
        <v>0</v>
      </c>
      <c r="G24" s="12">
        <f t="shared" si="3"/>
        <v>0</v>
      </c>
      <c r="H24" s="12">
        <v>0</v>
      </c>
      <c r="I24" s="12">
        <v>0</v>
      </c>
      <c r="J24" s="12">
        <v>0</v>
      </c>
      <c r="K24" s="12">
        <f t="shared" si="4"/>
        <v>0</v>
      </c>
      <c r="L24" s="12">
        <v>0</v>
      </c>
    </row>
    <row r="25" spans="1:12" x14ac:dyDescent="0.25">
      <c r="A25" s="13" t="s">
        <v>46</v>
      </c>
      <c r="B25" s="14" t="s">
        <v>47</v>
      </c>
      <c r="C25" s="12">
        <v>0</v>
      </c>
      <c r="D25" s="12">
        <v>0</v>
      </c>
      <c r="E25" s="12">
        <v>0</v>
      </c>
      <c r="F25" s="12">
        <v>0</v>
      </c>
      <c r="G25" s="12">
        <f t="shared" si="3"/>
        <v>0</v>
      </c>
      <c r="H25" s="12">
        <v>0</v>
      </c>
      <c r="I25" s="12">
        <v>0</v>
      </c>
      <c r="J25" s="12">
        <v>0</v>
      </c>
      <c r="K25" s="12">
        <f t="shared" si="4"/>
        <v>0</v>
      </c>
      <c r="L25" s="12">
        <v>0</v>
      </c>
    </row>
    <row r="26" spans="1:12" x14ac:dyDescent="0.25">
      <c r="A26" s="13" t="s">
        <v>48</v>
      </c>
      <c r="B26" s="14" t="s">
        <v>49</v>
      </c>
      <c r="C26" s="12">
        <v>132959.04999999999</v>
      </c>
      <c r="D26" s="12">
        <v>0</v>
      </c>
      <c r="E26" s="12">
        <v>0</v>
      </c>
      <c r="F26" s="12">
        <v>0</v>
      </c>
      <c r="G26" s="12">
        <f t="shared" si="3"/>
        <v>132959.04999999999</v>
      </c>
      <c r="H26" s="12">
        <v>0</v>
      </c>
      <c r="I26" s="12">
        <v>0</v>
      </c>
      <c r="J26" s="12">
        <v>0</v>
      </c>
      <c r="K26" s="12">
        <f t="shared" si="4"/>
        <v>132959.04999999999</v>
      </c>
      <c r="L26" s="12">
        <v>0</v>
      </c>
    </row>
    <row r="27" spans="1:12" x14ac:dyDescent="0.25">
      <c r="A27" s="13" t="s">
        <v>50</v>
      </c>
      <c r="B27" s="14" t="s">
        <v>51</v>
      </c>
      <c r="C27" s="12">
        <v>0</v>
      </c>
      <c r="D27" s="12">
        <v>0</v>
      </c>
      <c r="E27" s="12">
        <v>0</v>
      </c>
      <c r="F27" s="12">
        <v>0</v>
      </c>
      <c r="G27" s="12">
        <f t="shared" si="3"/>
        <v>0</v>
      </c>
      <c r="H27" s="12">
        <v>0</v>
      </c>
      <c r="I27" s="12">
        <v>0</v>
      </c>
      <c r="J27" s="12">
        <v>0</v>
      </c>
      <c r="K27" s="12">
        <f t="shared" si="4"/>
        <v>0</v>
      </c>
      <c r="L27" s="12">
        <v>0</v>
      </c>
    </row>
    <row r="28" spans="1:12" x14ac:dyDescent="0.25">
      <c r="A28" s="10" t="s">
        <v>52</v>
      </c>
      <c r="B28" s="11" t="s">
        <v>53</v>
      </c>
      <c r="C28" s="9">
        <f>+C29</f>
        <v>100000</v>
      </c>
      <c r="D28" s="9">
        <v>0</v>
      </c>
      <c r="E28" s="9">
        <f>SUM(E29:E33)</f>
        <v>86700</v>
      </c>
      <c r="F28" s="9">
        <f>SUM(F29:F33)</f>
        <v>0</v>
      </c>
      <c r="G28" s="9">
        <f t="shared" si="3"/>
        <v>186700</v>
      </c>
      <c r="H28" s="9">
        <v>0</v>
      </c>
      <c r="I28" s="9">
        <v>0</v>
      </c>
      <c r="J28" s="9">
        <v>0</v>
      </c>
      <c r="K28" s="9">
        <f t="shared" si="4"/>
        <v>186700</v>
      </c>
      <c r="L28" s="9">
        <v>0</v>
      </c>
    </row>
    <row r="29" spans="1:12" ht="22.5" x14ac:dyDescent="0.25">
      <c r="A29" s="13" t="s">
        <v>54</v>
      </c>
      <c r="B29" s="14" t="s">
        <v>55</v>
      </c>
      <c r="C29" s="12">
        <v>100000</v>
      </c>
      <c r="D29" s="12">
        <v>0</v>
      </c>
      <c r="E29" s="12">
        <v>86700</v>
      </c>
      <c r="F29" s="12">
        <v>0</v>
      </c>
      <c r="G29" s="12">
        <f t="shared" si="3"/>
        <v>186700</v>
      </c>
      <c r="H29" s="12">
        <v>0</v>
      </c>
      <c r="I29" s="12">
        <v>0</v>
      </c>
      <c r="J29" s="12">
        <v>0</v>
      </c>
      <c r="K29" s="12">
        <f t="shared" si="4"/>
        <v>186700</v>
      </c>
      <c r="L29" s="12">
        <v>0</v>
      </c>
    </row>
    <row r="30" spans="1:12" ht="22.5" x14ac:dyDescent="0.25">
      <c r="A30" s="13" t="s">
        <v>56</v>
      </c>
      <c r="B30" s="14" t="s">
        <v>57</v>
      </c>
      <c r="C30" s="12">
        <v>0</v>
      </c>
      <c r="D30" s="12">
        <v>0</v>
      </c>
      <c r="E30" s="12">
        <v>0</v>
      </c>
      <c r="F30" s="12">
        <v>0</v>
      </c>
      <c r="G30" s="12">
        <f t="shared" si="3"/>
        <v>0</v>
      </c>
      <c r="H30" s="12">
        <v>0</v>
      </c>
      <c r="I30" s="12">
        <v>0</v>
      </c>
      <c r="J30" s="12">
        <v>0</v>
      </c>
      <c r="K30" s="12">
        <f t="shared" si="4"/>
        <v>0</v>
      </c>
      <c r="L30" s="12">
        <v>0</v>
      </c>
    </row>
    <row r="31" spans="1:12" ht="22.5" x14ac:dyDescent="0.25">
      <c r="A31" s="13" t="s">
        <v>58</v>
      </c>
      <c r="B31" s="14" t="s">
        <v>59</v>
      </c>
      <c r="C31" s="12">
        <v>0</v>
      </c>
      <c r="D31" s="12">
        <v>0</v>
      </c>
      <c r="E31" s="12">
        <v>0</v>
      </c>
      <c r="F31" s="12">
        <v>0</v>
      </c>
      <c r="G31" s="12">
        <f t="shared" si="3"/>
        <v>0</v>
      </c>
      <c r="H31" s="12">
        <v>0</v>
      </c>
      <c r="I31" s="12">
        <v>0</v>
      </c>
      <c r="J31" s="12">
        <v>0</v>
      </c>
      <c r="K31" s="12">
        <f t="shared" si="4"/>
        <v>0</v>
      </c>
      <c r="L31" s="12">
        <v>0</v>
      </c>
    </row>
    <row r="32" spans="1:12" x14ac:dyDescent="0.25">
      <c r="A32" s="13" t="s">
        <v>60</v>
      </c>
      <c r="B32" s="14" t="s">
        <v>61</v>
      </c>
      <c r="C32" s="12">
        <v>0</v>
      </c>
      <c r="D32" s="12">
        <v>0</v>
      </c>
      <c r="E32" s="12">
        <v>0</v>
      </c>
      <c r="F32" s="12">
        <v>0</v>
      </c>
      <c r="G32" s="12">
        <f t="shared" si="3"/>
        <v>0</v>
      </c>
      <c r="H32" s="12">
        <v>0</v>
      </c>
      <c r="I32" s="12">
        <v>0</v>
      </c>
      <c r="J32" s="12">
        <v>0</v>
      </c>
      <c r="K32" s="12">
        <f t="shared" si="4"/>
        <v>0</v>
      </c>
      <c r="L32" s="12">
        <v>0</v>
      </c>
    </row>
    <row r="33" spans="1:12" x14ac:dyDescent="0.25">
      <c r="A33" s="13" t="s">
        <v>62</v>
      </c>
      <c r="B33" s="14" t="s">
        <v>63</v>
      </c>
      <c r="C33" s="12">
        <v>0</v>
      </c>
      <c r="D33" s="12">
        <v>0</v>
      </c>
      <c r="E33" s="12">
        <v>0</v>
      </c>
      <c r="F33" s="12">
        <v>0</v>
      </c>
      <c r="G33" s="12">
        <f t="shared" si="3"/>
        <v>0</v>
      </c>
      <c r="H33" s="12">
        <v>0</v>
      </c>
      <c r="I33" s="12">
        <v>0</v>
      </c>
      <c r="J33" s="12">
        <v>0</v>
      </c>
      <c r="K33" s="12">
        <f t="shared" si="4"/>
        <v>0</v>
      </c>
      <c r="L33" s="12">
        <v>0</v>
      </c>
    </row>
    <row r="34" spans="1:12" x14ac:dyDescent="0.25">
      <c r="A34" s="10" t="s">
        <v>64</v>
      </c>
      <c r="B34" s="11" t="s">
        <v>65</v>
      </c>
      <c r="C34" s="9">
        <f t="shared" ref="C34:D34" si="6">SUM(C35:C39)</f>
        <v>0</v>
      </c>
      <c r="D34" s="9">
        <f t="shared" si="6"/>
        <v>0</v>
      </c>
      <c r="E34" s="9">
        <f>SUM(E35:E39)</f>
        <v>0</v>
      </c>
      <c r="F34" s="9">
        <f>SUM(F35:F39)</f>
        <v>0</v>
      </c>
      <c r="G34" s="9">
        <f t="shared" si="3"/>
        <v>0</v>
      </c>
      <c r="H34" s="9">
        <v>0</v>
      </c>
      <c r="I34" s="9">
        <v>0</v>
      </c>
      <c r="J34" s="9">
        <v>0</v>
      </c>
      <c r="K34" s="9">
        <f t="shared" si="4"/>
        <v>0</v>
      </c>
      <c r="L34" s="9">
        <v>0</v>
      </c>
    </row>
    <row r="35" spans="1:12" x14ac:dyDescent="0.25">
      <c r="A35" s="13" t="s">
        <v>66</v>
      </c>
      <c r="B35" s="14" t="s">
        <v>67</v>
      </c>
      <c r="C35" s="12">
        <v>0</v>
      </c>
      <c r="D35" s="12">
        <v>0</v>
      </c>
      <c r="E35" s="12">
        <v>0</v>
      </c>
      <c r="F35" s="12">
        <v>0</v>
      </c>
      <c r="G35" s="12">
        <f t="shared" si="3"/>
        <v>0</v>
      </c>
      <c r="H35" s="12">
        <v>0</v>
      </c>
      <c r="I35" s="12">
        <v>0</v>
      </c>
      <c r="J35" s="12">
        <v>0</v>
      </c>
      <c r="K35" s="12">
        <f t="shared" si="4"/>
        <v>0</v>
      </c>
      <c r="L35" s="12">
        <v>0</v>
      </c>
    </row>
    <row r="36" spans="1:12" x14ac:dyDescent="0.25">
      <c r="A36" s="13" t="s">
        <v>68</v>
      </c>
      <c r="B36" s="14" t="s">
        <v>69</v>
      </c>
      <c r="C36" s="12">
        <v>0</v>
      </c>
      <c r="D36" s="12">
        <v>0</v>
      </c>
      <c r="E36" s="12">
        <v>0</v>
      </c>
      <c r="F36" s="12">
        <v>0</v>
      </c>
      <c r="G36" s="12">
        <f t="shared" si="3"/>
        <v>0</v>
      </c>
      <c r="H36" s="12">
        <v>0</v>
      </c>
      <c r="I36" s="12">
        <v>0</v>
      </c>
      <c r="J36" s="12">
        <v>0</v>
      </c>
      <c r="K36" s="12">
        <f t="shared" si="4"/>
        <v>0</v>
      </c>
      <c r="L36" s="12">
        <v>0</v>
      </c>
    </row>
    <row r="37" spans="1:12" x14ac:dyDescent="0.25">
      <c r="A37" s="13" t="s">
        <v>70</v>
      </c>
      <c r="B37" s="14" t="s">
        <v>71</v>
      </c>
      <c r="C37" s="12">
        <v>0</v>
      </c>
      <c r="D37" s="12">
        <v>0</v>
      </c>
      <c r="E37" s="12">
        <v>0</v>
      </c>
      <c r="F37" s="12">
        <v>0</v>
      </c>
      <c r="G37" s="12">
        <f t="shared" si="3"/>
        <v>0</v>
      </c>
      <c r="H37" s="12">
        <v>0</v>
      </c>
      <c r="I37" s="12">
        <v>0</v>
      </c>
      <c r="J37" s="12">
        <v>0</v>
      </c>
      <c r="K37" s="12">
        <f t="shared" si="4"/>
        <v>0</v>
      </c>
      <c r="L37" s="12">
        <v>0</v>
      </c>
    </row>
    <row r="38" spans="1:12" x14ac:dyDescent="0.25">
      <c r="A38" s="13" t="s">
        <v>72</v>
      </c>
      <c r="B38" s="15" t="s">
        <v>73</v>
      </c>
      <c r="C38" s="12">
        <v>0</v>
      </c>
      <c r="D38" s="12">
        <v>0</v>
      </c>
      <c r="E38" s="12">
        <v>0</v>
      </c>
      <c r="F38" s="12">
        <v>0</v>
      </c>
      <c r="G38" s="12">
        <f t="shared" si="3"/>
        <v>0</v>
      </c>
      <c r="H38" s="12">
        <v>0</v>
      </c>
      <c r="I38" s="12">
        <v>0</v>
      </c>
      <c r="J38" s="12">
        <v>0</v>
      </c>
      <c r="K38" s="12">
        <f t="shared" si="4"/>
        <v>0</v>
      </c>
      <c r="L38" s="12">
        <v>0</v>
      </c>
    </row>
    <row r="39" spans="1:12" x14ac:dyDescent="0.25">
      <c r="A39" s="13" t="s">
        <v>74</v>
      </c>
      <c r="B39" s="14" t="s">
        <v>75</v>
      </c>
      <c r="C39" s="12">
        <v>0</v>
      </c>
      <c r="D39" s="12">
        <v>0</v>
      </c>
      <c r="E39" s="12">
        <v>0</v>
      </c>
      <c r="F39" s="12">
        <v>0</v>
      </c>
      <c r="G39" s="12">
        <f t="shared" si="3"/>
        <v>0</v>
      </c>
      <c r="H39" s="12">
        <v>0</v>
      </c>
      <c r="I39" s="12">
        <v>0</v>
      </c>
      <c r="J39" s="12">
        <v>0</v>
      </c>
      <c r="K39" s="12">
        <f t="shared" si="4"/>
        <v>0</v>
      </c>
      <c r="L39" s="12">
        <v>0</v>
      </c>
    </row>
    <row r="40" spans="1:12" x14ac:dyDescent="0.25">
      <c r="A40" s="10" t="s">
        <v>76</v>
      </c>
      <c r="B40" s="11" t="s">
        <v>77</v>
      </c>
      <c r="C40" s="9">
        <f>+C41</f>
        <v>0</v>
      </c>
      <c r="D40" s="9">
        <f>+D41</f>
        <v>0</v>
      </c>
      <c r="E40" s="9">
        <f>+E41</f>
        <v>0</v>
      </c>
      <c r="F40" s="9">
        <f>+F41</f>
        <v>0</v>
      </c>
      <c r="G40" s="9">
        <f t="shared" si="3"/>
        <v>0</v>
      </c>
      <c r="H40" s="9">
        <v>0</v>
      </c>
      <c r="I40" s="9">
        <v>0</v>
      </c>
      <c r="J40" s="9">
        <v>0</v>
      </c>
      <c r="K40" s="9">
        <f t="shared" si="4"/>
        <v>0</v>
      </c>
      <c r="L40" s="9">
        <v>0</v>
      </c>
    </row>
    <row r="41" spans="1:12" x14ac:dyDescent="0.25">
      <c r="A41" s="13" t="s">
        <v>78</v>
      </c>
      <c r="B41" s="14" t="s">
        <v>79</v>
      </c>
      <c r="C41" s="12">
        <v>0</v>
      </c>
      <c r="D41" s="12">
        <v>0</v>
      </c>
      <c r="E41" s="12">
        <v>0</v>
      </c>
      <c r="F41" s="12">
        <v>0</v>
      </c>
      <c r="G41" s="12">
        <f t="shared" si="3"/>
        <v>0</v>
      </c>
      <c r="H41" s="12">
        <v>0</v>
      </c>
      <c r="I41" s="12">
        <v>0</v>
      </c>
      <c r="J41" s="12">
        <v>0</v>
      </c>
      <c r="K41" s="12">
        <f t="shared" si="4"/>
        <v>0</v>
      </c>
      <c r="L41" s="12">
        <v>0</v>
      </c>
    </row>
    <row r="42" spans="1:12" x14ac:dyDescent="0.25">
      <c r="A42" s="10" t="s">
        <v>80</v>
      </c>
      <c r="B42" s="11" t="s">
        <v>81</v>
      </c>
      <c r="C42" s="9">
        <f t="shared" ref="C42:D42" si="7">SUM(C43:C44)</f>
        <v>0</v>
      </c>
      <c r="D42" s="9">
        <f t="shared" si="7"/>
        <v>0</v>
      </c>
      <c r="E42" s="9">
        <f>SUM(E43:E44)</f>
        <v>0</v>
      </c>
      <c r="F42" s="9">
        <f>SUM(F43:F44)</f>
        <v>0</v>
      </c>
      <c r="G42" s="9">
        <f t="shared" si="3"/>
        <v>0</v>
      </c>
      <c r="H42" s="9">
        <v>0</v>
      </c>
      <c r="I42" s="9">
        <v>0</v>
      </c>
      <c r="J42" s="9">
        <v>0</v>
      </c>
      <c r="K42" s="9">
        <f t="shared" si="4"/>
        <v>0</v>
      </c>
      <c r="L42" s="9">
        <v>0</v>
      </c>
    </row>
    <row r="43" spans="1:12" ht="22.5" x14ac:dyDescent="0.25">
      <c r="A43" s="13" t="s">
        <v>82</v>
      </c>
      <c r="B43" s="14" t="s">
        <v>83</v>
      </c>
      <c r="C43" s="12">
        <v>0</v>
      </c>
      <c r="D43" s="12">
        <v>0</v>
      </c>
      <c r="E43" s="12">
        <v>0</v>
      </c>
      <c r="F43" s="12">
        <v>0</v>
      </c>
      <c r="G43" s="12">
        <f t="shared" si="3"/>
        <v>0</v>
      </c>
      <c r="H43" s="12">
        <v>0</v>
      </c>
      <c r="I43" s="12">
        <v>0</v>
      </c>
      <c r="J43" s="12">
        <v>0</v>
      </c>
      <c r="K43" s="12">
        <f t="shared" si="4"/>
        <v>0</v>
      </c>
      <c r="L43" s="12">
        <v>0</v>
      </c>
    </row>
    <row r="44" spans="1:12" x14ac:dyDescent="0.25">
      <c r="A44" s="13" t="s">
        <v>84</v>
      </c>
      <c r="B44" s="14" t="s">
        <v>85</v>
      </c>
      <c r="C44" s="12">
        <v>0</v>
      </c>
      <c r="D44" s="12">
        <v>0</v>
      </c>
      <c r="E44" s="12">
        <v>0</v>
      </c>
      <c r="F44" s="12">
        <v>0</v>
      </c>
      <c r="G44" s="12">
        <f t="shared" si="3"/>
        <v>0</v>
      </c>
      <c r="H44" s="12">
        <v>0</v>
      </c>
      <c r="I44" s="12">
        <v>0</v>
      </c>
      <c r="J44" s="12">
        <v>0</v>
      </c>
      <c r="K44" s="12">
        <f t="shared" si="4"/>
        <v>0</v>
      </c>
      <c r="L44" s="12">
        <v>0</v>
      </c>
    </row>
    <row r="45" spans="1:12" x14ac:dyDescent="0.25">
      <c r="A45" s="10" t="s">
        <v>86</v>
      </c>
      <c r="B45" s="11" t="s">
        <v>87</v>
      </c>
      <c r="C45" s="9">
        <f t="shared" ref="C45:D45" si="8">SUM(C46:C49)</f>
        <v>0</v>
      </c>
      <c r="D45" s="9">
        <f t="shared" si="8"/>
        <v>0</v>
      </c>
      <c r="E45" s="9">
        <f>SUM(E46:E49)</f>
        <v>0</v>
      </c>
      <c r="F45" s="9">
        <f>SUM(F46:F49)</f>
        <v>0</v>
      </c>
      <c r="G45" s="9">
        <f t="shared" si="3"/>
        <v>0</v>
      </c>
      <c r="H45" s="9">
        <v>0</v>
      </c>
      <c r="I45" s="9">
        <v>0</v>
      </c>
      <c r="J45" s="9">
        <v>0</v>
      </c>
      <c r="K45" s="9">
        <f t="shared" si="4"/>
        <v>0</v>
      </c>
      <c r="L45" s="9">
        <v>0</v>
      </c>
    </row>
    <row r="46" spans="1:12" x14ac:dyDescent="0.25">
      <c r="A46" s="13" t="s">
        <v>88</v>
      </c>
      <c r="B46" s="14" t="s">
        <v>89</v>
      </c>
      <c r="C46" s="12">
        <v>0</v>
      </c>
      <c r="D46" s="12">
        <v>0</v>
      </c>
      <c r="E46" s="12">
        <v>0</v>
      </c>
      <c r="F46" s="12">
        <v>0</v>
      </c>
      <c r="G46" s="12">
        <f t="shared" si="3"/>
        <v>0</v>
      </c>
      <c r="H46" s="12">
        <v>0</v>
      </c>
      <c r="I46" s="12">
        <v>0</v>
      </c>
      <c r="J46" s="12">
        <v>0</v>
      </c>
      <c r="K46" s="12">
        <f t="shared" si="4"/>
        <v>0</v>
      </c>
      <c r="L46" s="12">
        <v>0</v>
      </c>
    </row>
    <row r="47" spans="1:12" x14ac:dyDescent="0.25">
      <c r="A47" s="13" t="s">
        <v>90</v>
      </c>
      <c r="B47" s="14" t="s">
        <v>91</v>
      </c>
      <c r="C47" s="12">
        <v>0</v>
      </c>
      <c r="D47" s="12">
        <v>0</v>
      </c>
      <c r="E47" s="12">
        <v>0</v>
      </c>
      <c r="F47" s="12">
        <v>0</v>
      </c>
      <c r="G47" s="12">
        <f t="shared" si="3"/>
        <v>0</v>
      </c>
      <c r="H47" s="12">
        <v>0</v>
      </c>
      <c r="I47" s="12">
        <v>0</v>
      </c>
      <c r="J47" s="12">
        <v>0</v>
      </c>
      <c r="K47" s="12">
        <f t="shared" si="4"/>
        <v>0</v>
      </c>
      <c r="L47" s="12">
        <v>0</v>
      </c>
    </row>
    <row r="48" spans="1:12" ht="22.5" x14ac:dyDescent="0.25">
      <c r="A48" s="16" t="s">
        <v>92</v>
      </c>
      <c r="B48" s="14" t="s">
        <v>93</v>
      </c>
      <c r="C48" s="12">
        <v>0</v>
      </c>
      <c r="D48" s="12">
        <v>0</v>
      </c>
      <c r="E48" s="12">
        <v>0</v>
      </c>
      <c r="F48" s="12">
        <v>0</v>
      </c>
      <c r="G48" s="12">
        <f t="shared" si="3"/>
        <v>0</v>
      </c>
      <c r="H48" s="12">
        <v>0</v>
      </c>
      <c r="I48" s="12">
        <v>0</v>
      </c>
      <c r="J48" s="12">
        <v>0</v>
      </c>
      <c r="K48" s="12">
        <f t="shared" si="4"/>
        <v>0</v>
      </c>
      <c r="L48" s="12">
        <v>0</v>
      </c>
    </row>
    <row r="49" spans="1:12" x14ac:dyDescent="0.25">
      <c r="A49" s="16" t="s">
        <v>94</v>
      </c>
      <c r="B49" s="14" t="s">
        <v>95</v>
      </c>
      <c r="C49" s="12">
        <v>0</v>
      </c>
      <c r="D49" s="12">
        <v>0</v>
      </c>
      <c r="E49" s="12">
        <v>0</v>
      </c>
      <c r="F49" s="12">
        <v>0</v>
      </c>
      <c r="G49" s="12">
        <f t="shared" si="3"/>
        <v>0</v>
      </c>
      <c r="H49" s="12">
        <v>0</v>
      </c>
      <c r="I49" s="12">
        <v>0</v>
      </c>
      <c r="J49" s="12">
        <v>0</v>
      </c>
      <c r="K49" s="12">
        <f t="shared" si="4"/>
        <v>0</v>
      </c>
      <c r="L49" s="12">
        <v>0</v>
      </c>
    </row>
    <row r="50" spans="1:12" x14ac:dyDescent="0.25">
      <c r="A50" s="17"/>
      <c r="B50" s="18"/>
      <c r="H50" s="19"/>
    </row>
    <row r="51" spans="1:12" x14ac:dyDescent="0.25">
      <c r="A51" s="20"/>
      <c r="B51" s="21"/>
      <c r="H51" s="22"/>
    </row>
    <row r="52" spans="1:12" x14ac:dyDescent="0.25">
      <c r="A52" s="20"/>
      <c r="B52" s="21"/>
    </row>
    <row r="53" spans="1:12" x14ac:dyDescent="0.25">
      <c r="A53" s="20"/>
      <c r="B53" s="21"/>
    </row>
    <row r="54" spans="1:12" x14ac:dyDescent="0.25">
      <c r="A54" s="20"/>
      <c r="B54" s="21"/>
    </row>
    <row r="55" spans="1:12" x14ac:dyDescent="0.25">
      <c r="A55" s="20"/>
      <c r="B55" s="21"/>
    </row>
    <row r="56" spans="1:12" ht="15.75" x14ac:dyDescent="0.25">
      <c r="A56" s="72" t="s">
        <v>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 ht="15.75" x14ac:dyDescent="0.25">
      <c r="A57" s="73" t="str">
        <f>+A3</f>
        <v>Del 1° de Enero al 30 de Junio de 2021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74" t="s">
        <v>2</v>
      </c>
      <c r="B59" s="74"/>
      <c r="C59" s="74"/>
      <c r="D59" s="74"/>
      <c r="E59" s="74"/>
      <c r="F59" s="74"/>
      <c r="G59" s="1"/>
      <c r="H59" s="1"/>
      <c r="I59" s="1"/>
      <c r="J59" s="1"/>
      <c r="K59" s="1"/>
      <c r="L59" s="1"/>
    </row>
    <row r="60" spans="1:12" ht="15.75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" t="s">
        <v>96</v>
      </c>
    </row>
    <row r="61" spans="1:12" x14ac:dyDescent="0.25">
      <c r="A61" s="75" t="s">
        <v>4</v>
      </c>
      <c r="B61" s="67" t="s">
        <v>5</v>
      </c>
      <c r="C61" s="84" t="s">
        <v>6</v>
      </c>
      <c r="D61" s="85"/>
      <c r="E61" s="84" t="s">
        <v>7</v>
      </c>
      <c r="F61" s="85"/>
      <c r="G61" s="84" t="s">
        <v>8</v>
      </c>
      <c r="H61" s="85"/>
      <c r="I61" s="67" t="s">
        <v>9</v>
      </c>
      <c r="J61" s="67"/>
      <c r="K61" s="67" t="s">
        <v>10</v>
      </c>
      <c r="L61" s="68"/>
    </row>
    <row r="62" spans="1:12" ht="15" customHeight="1" x14ac:dyDescent="0.25">
      <c r="A62" s="76"/>
      <c r="B62" s="78"/>
      <c r="C62" s="82" t="s">
        <v>11</v>
      </c>
      <c r="D62" s="83"/>
      <c r="E62" s="82" t="s">
        <v>12</v>
      </c>
      <c r="F62" s="83"/>
      <c r="G62" s="82" t="s">
        <v>13</v>
      </c>
      <c r="H62" s="83"/>
      <c r="I62" s="69" t="s">
        <v>14</v>
      </c>
      <c r="J62" s="69"/>
      <c r="K62" s="69" t="s">
        <v>15</v>
      </c>
      <c r="L62" s="70"/>
    </row>
    <row r="63" spans="1:12" x14ac:dyDescent="0.25">
      <c r="A63" s="77"/>
      <c r="B63" s="79"/>
      <c r="C63" s="5" t="s">
        <v>16</v>
      </c>
      <c r="D63" s="5" t="s">
        <v>17</v>
      </c>
      <c r="E63" s="5" t="s">
        <v>16</v>
      </c>
      <c r="F63" s="5" t="s">
        <v>17</v>
      </c>
      <c r="G63" s="5" t="s">
        <v>16</v>
      </c>
      <c r="H63" s="5" t="s">
        <v>17</v>
      </c>
      <c r="I63" s="5" t="s">
        <v>16</v>
      </c>
      <c r="J63" s="5" t="s">
        <v>17</v>
      </c>
      <c r="K63" s="5" t="s">
        <v>16</v>
      </c>
      <c r="L63" s="6" t="s">
        <v>17</v>
      </c>
    </row>
    <row r="64" spans="1:12" x14ac:dyDescent="0.25">
      <c r="A64" s="7">
        <v>1.2</v>
      </c>
      <c r="B64" s="8" t="s">
        <v>97</v>
      </c>
      <c r="C64" s="9">
        <f>+C65+C70+C76+C84</f>
        <v>7063976.9699999997</v>
      </c>
      <c r="D64" s="9">
        <v>0</v>
      </c>
      <c r="E64" s="9">
        <f t="shared" ref="E64:F64" si="9">+E65+E70+E76+E84</f>
        <v>998021.52</v>
      </c>
      <c r="F64" s="9">
        <f t="shared" si="9"/>
        <v>0</v>
      </c>
      <c r="G64" s="9">
        <f t="shared" ref="G64:G104" si="10">+C64+E64-F64</f>
        <v>8061998.4900000002</v>
      </c>
      <c r="H64" s="9">
        <v>0</v>
      </c>
      <c r="I64" s="9">
        <v>0</v>
      </c>
      <c r="J64" s="9">
        <v>0</v>
      </c>
      <c r="K64" s="9">
        <f t="shared" ref="K64:K104" si="11">+G64+I64-J64</f>
        <v>8061998.4900000002</v>
      </c>
      <c r="L64" s="9">
        <v>0</v>
      </c>
    </row>
    <row r="65" spans="1:12" ht="15" customHeight="1" x14ac:dyDescent="0.25">
      <c r="A65" s="10" t="s">
        <v>98</v>
      </c>
      <c r="B65" s="11" t="s">
        <v>99</v>
      </c>
      <c r="C65" s="9">
        <f>SUM(C66:C69)</f>
        <v>0</v>
      </c>
      <c r="D65" s="9">
        <v>0</v>
      </c>
      <c r="E65" s="9">
        <v>0</v>
      </c>
      <c r="F65" s="9">
        <v>0</v>
      </c>
      <c r="G65" s="12">
        <f t="shared" si="10"/>
        <v>0</v>
      </c>
      <c r="H65" s="9">
        <v>0</v>
      </c>
      <c r="I65" s="9">
        <v>0</v>
      </c>
      <c r="J65" s="9">
        <v>0</v>
      </c>
      <c r="K65" s="12">
        <f t="shared" si="11"/>
        <v>0</v>
      </c>
      <c r="L65" s="9">
        <v>0</v>
      </c>
    </row>
    <row r="66" spans="1:12" x14ac:dyDescent="0.25">
      <c r="A66" s="13" t="s">
        <v>100</v>
      </c>
      <c r="B66" s="14" t="s">
        <v>101</v>
      </c>
      <c r="C66" s="12">
        <v>0</v>
      </c>
      <c r="D66" s="12">
        <v>0</v>
      </c>
      <c r="E66" s="12">
        <v>0</v>
      </c>
      <c r="F66" s="12">
        <v>0</v>
      </c>
      <c r="G66" s="12">
        <f t="shared" si="10"/>
        <v>0</v>
      </c>
      <c r="H66" s="12">
        <v>0</v>
      </c>
      <c r="I66" s="12">
        <v>0</v>
      </c>
      <c r="J66" s="12">
        <v>0</v>
      </c>
      <c r="K66" s="12">
        <f t="shared" si="11"/>
        <v>0</v>
      </c>
      <c r="L66" s="12">
        <v>0</v>
      </c>
    </row>
    <row r="67" spans="1:12" x14ac:dyDescent="0.25">
      <c r="A67" s="13" t="s">
        <v>102</v>
      </c>
      <c r="B67" s="14" t="s">
        <v>103</v>
      </c>
      <c r="C67" s="12">
        <v>0</v>
      </c>
      <c r="D67" s="12">
        <v>0</v>
      </c>
      <c r="E67" s="12">
        <v>0</v>
      </c>
      <c r="F67" s="12">
        <v>0</v>
      </c>
      <c r="G67" s="12">
        <f t="shared" si="10"/>
        <v>0</v>
      </c>
      <c r="H67" s="12">
        <v>0</v>
      </c>
      <c r="I67" s="12">
        <v>0</v>
      </c>
      <c r="J67" s="12">
        <v>0</v>
      </c>
      <c r="K67" s="12">
        <f t="shared" si="11"/>
        <v>0</v>
      </c>
      <c r="L67" s="12">
        <v>0</v>
      </c>
    </row>
    <row r="68" spans="1:12" x14ac:dyDescent="0.25">
      <c r="A68" s="13" t="s">
        <v>104</v>
      </c>
      <c r="B68" s="14" t="s">
        <v>105</v>
      </c>
      <c r="C68" s="12">
        <v>0</v>
      </c>
      <c r="D68" s="12">
        <v>0</v>
      </c>
      <c r="E68" s="12">
        <v>0</v>
      </c>
      <c r="F68" s="12">
        <v>0</v>
      </c>
      <c r="G68" s="12">
        <f t="shared" si="10"/>
        <v>0</v>
      </c>
      <c r="H68" s="12">
        <v>0</v>
      </c>
      <c r="I68" s="12">
        <v>0</v>
      </c>
      <c r="J68" s="12">
        <v>0</v>
      </c>
      <c r="K68" s="12">
        <f t="shared" si="11"/>
        <v>0</v>
      </c>
      <c r="L68" s="12">
        <v>0</v>
      </c>
    </row>
    <row r="69" spans="1:12" x14ac:dyDescent="0.25">
      <c r="A69" s="13" t="s">
        <v>106</v>
      </c>
      <c r="B69" s="14" t="s">
        <v>107</v>
      </c>
      <c r="C69" s="12">
        <v>0</v>
      </c>
      <c r="D69" s="12">
        <v>0</v>
      </c>
      <c r="E69" s="12">
        <v>0</v>
      </c>
      <c r="F69" s="12">
        <v>0</v>
      </c>
      <c r="G69" s="12">
        <f t="shared" si="10"/>
        <v>0</v>
      </c>
      <c r="H69" s="12">
        <v>0</v>
      </c>
      <c r="I69" s="12">
        <v>0</v>
      </c>
      <c r="J69" s="12">
        <v>0</v>
      </c>
      <c r="K69" s="12">
        <f t="shared" si="11"/>
        <v>0</v>
      </c>
      <c r="L69" s="12">
        <v>0</v>
      </c>
    </row>
    <row r="70" spans="1:12" x14ac:dyDescent="0.25">
      <c r="A70" s="10" t="s">
        <v>108</v>
      </c>
      <c r="B70" s="11" t="s">
        <v>109</v>
      </c>
      <c r="C70" s="9">
        <f>SUM(C71:C75)</f>
        <v>0</v>
      </c>
      <c r="D70" s="9">
        <v>0</v>
      </c>
      <c r="E70" s="9">
        <v>0</v>
      </c>
      <c r="F70" s="9">
        <v>0</v>
      </c>
      <c r="G70" s="12">
        <f t="shared" si="10"/>
        <v>0</v>
      </c>
      <c r="H70" s="9">
        <v>0</v>
      </c>
      <c r="I70" s="9">
        <v>0</v>
      </c>
      <c r="J70" s="9">
        <v>0</v>
      </c>
      <c r="K70" s="12">
        <f t="shared" si="11"/>
        <v>0</v>
      </c>
      <c r="L70" s="9">
        <v>0</v>
      </c>
    </row>
    <row r="71" spans="1:12" x14ac:dyDescent="0.25">
      <c r="A71" s="13" t="s">
        <v>110</v>
      </c>
      <c r="B71" s="14" t="s">
        <v>111</v>
      </c>
      <c r="C71" s="12">
        <v>0</v>
      </c>
      <c r="D71" s="12">
        <v>0</v>
      </c>
      <c r="E71" s="12">
        <v>0</v>
      </c>
      <c r="F71" s="12">
        <v>0</v>
      </c>
      <c r="G71" s="12">
        <f t="shared" si="10"/>
        <v>0</v>
      </c>
      <c r="H71" s="12">
        <v>0</v>
      </c>
      <c r="I71" s="12">
        <v>0</v>
      </c>
      <c r="J71" s="12">
        <v>0</v>
      </c>
      <c r="K71" s="12">
        <f t="shared" si="11"/>
        <v>0</v>
      </c>
      <c r="L71" s="12">
        <v>0</v>
      </c>
    </row>
    <row r="72" spans="1:12" x14ac:dyDescent="0.25">
      <c r="A72" s="13" t="s">
        <v>112</v>
      </c>
      <c r="B72" s="14" t="s">
        <v>113</v>
      </c>
      <c r="C72" s="12">
        <v>0</v>
      </c>
      <c r="D72" s="12">
        <v>0</v>
      </c>
      <c r="E72" s="12">
        <v>0</v>
      </c>
      <c r="F72" s="12">
        <v>0</v>
      </c>
      <c r="G72" s="12">
        <f t="shared" si="10"/>
        <v>0</v>
      </c>
      <c r="H72" s="12">
        <v>0</v>
      </c>
      <c r="I72" s="12">
        <v>0</v>
      </c>
      <c r="J72" s="12">
        <v>0</v>
      </c>
      <c r="K72" s="12">
        <f t="shared" si="11"/>
        <v>0</v>
      </c>
      <c r="L72" s="12">
        <v>0</v>
      </c>
    </row>
    <row r="73" spans="1:12" x14ac:dyDescent="0.25">
      <c r="A73" s="13" t="s">
        <v>114</v>
      </c>
      <c r="B73" s="14" t="s">
        <v>115</v>
      </c>
      <c r="C73" s="12">
        <v>0</v>
      </c>
      <c r="D73" s="12">
        <v>0</v>
      </c>
      <c r="E73" s="12">
        <v>0</v>
      </c>
      <c r="F73" s="12">
        <v>0</v>
      </c>
      <c r="G73" s="12">
        <f t="shared" si="10"/>
        <v>0</v>
      </c>
      <c r="H73" s="12">
        <v>0</v>
      </c>
      <c r="I73" s="12">
        <v>0</v>
      </c>
      <c r="J73" s="12">
        <v>0</v>
      </c>
      <c r="K73" s="12">
        <f t="shared" si="11"/>
        <v>0</v>
      </c>
      <c r="L73" s="12">
        <v>0</v>
      </c>
    </row>
    <row r="74" spans="1:12" x14ac:dyDescent="0.25">
      <c r="A74" s="13" t="s">
        <v>116</v>
      </c>
      <c r="B74" s="14" t="s">
        <v>117</v>
      </c>
      <c r="C74" s="12">
        <v>0</v>
      </c>
      <c r="D74" s="12">
        <v>0</v>
      </c>
      <c r="E74" s="12">
        <v>0</v>
      </c>
      <c r="F74" s="12">
        <v>0</v>
      </c>
      <c r="G74" s="12">
        <f t="shared" si="10"/>
        <v>0</v>
      </c>
      <c r="H74" s="12">
        <v>0</v>
      </c>
      <c r="I74" s="12">
        <v>0</v>
      </c>
      <c r="J74" s="12">
        <v>0</v>
      </c>
      <c r="K74" s="12">
        <f t="shared" si="11"/>
        <v>0</v>
      </c>
      <c r="L74" s="12">
        <v>0</v>
      </c>
    </row>
    <row r="75" spans="1:12" x14ac:dyDescent="0.25">
      <c r="A75" s="13" t="s">
        <v>118</v>
      </c>
      <c r="B75" s="14" t="s">
        <v>119</v>
      </c>
      <c r="C75" s="12">
        <v>0</v>
      </c>
      <c r="D75" s="12">
        <v>0</v>
      </c>
      <c r="E75" s="12">
        <v>0</v>
      </c>
      <c r="F75" s="12">
        <v>0</v>
      </c>
      <c r="G75" s="12">
        <f t="shared" si="10"/>
        <v>0</v>
      </c>
      <c r="H75" s="12">
        <v>0</v>
      </c>
      <c r="I75" s="12">
        <v>0</v>
      </c>
      <c r="J75" s="12">
        <v>0</v>
      </c>
      <c r="K75" s="12">
        <f t="shared" si="11"/>
        <v>0</v>
      </c>
      <c r="L75" s="12">
        <v>0</v>
      </c>
    </row>
    <row r="76" spans="1:12" ht="22.5" x14ac:dyDescent="0.25">
      <c r="A76" s="10" t="s">
        <v>120</v>
      </c>
      <c r="B76" s="11" t="s">
        <v>121</v>
      </c>
      <c r="C76" s="23">
        <f>SUM(C77:C83)</f>
        <v>4508173.29</v>
      </c>
      <c r="D76" s="23">
        <v>0</v>
      </c>
      <c r="E76" s="23">
        <f>SUM(E77:E83)</f>
        <v>0</v>
      </c>
      <c r="F76" s="23">
        <f>SUM(F77:F83)</f>
        <v>0</v>
      </c>
      <c r="G76" s="23">
        <f t="shared" si="10"/>
        <v>4508173.29</v>
      </c>
      <c r="H76" s="23">
        <v>0</v>
      </c>
      <c r="I76" s="23">
        <v>0</v>
      </c>
      <c r="J76" s="23">
        <v>0</v>
      </c>
      <c r="K76" s="23">
        <f t="shared" si="11"/>
        <v>4508173.29</v>
      </c>
      <c r="L76" s="23">
        <v>0</v>
      </c>
    </row>
    <row r="77" spans="1:12" x14ac:dyDescent="0.25">
      <c r="A77" s="13" t="s">
        <v>122</v>
      </c>
      <c r="B77" s="14" t="s">
        <v>123</v>
      </c>
      <c r="C77" s="12">
        <v>15000</v>
      </c>
      <c r="D77" s="12">
        <v>0</v>
      </c>
      <c r="E77" s="12">
        <v>0</v>
      </c>
      <c r="F77" s="12">
        <v>0</v>
      </c>
      <c r="G77" s="12">
        <f t="shared" si="10"/>
        <v>15000</v>
      </c>
      <c r="H77" s="12">
        <v>0</v>
      </c>
      <c r="I77" s="12">
        <v>0</v>
      </c>
      <c r="J77" s="12">
        <v>0</v>
      </c>
      <c r="K77" s="12">
        <f t="shared" si="11"/>
        <v>15000</v>
      </c>
      <c r="L77" s="12">
        <v>0</v>
      </c>
    </row>
    <row r="78" spans="1:12" x14ac:dyDescent="0.25">
      <c r="A78" s="13" t="s">
        <v>124</v>
      </c>
      <c r="B78" s="14" t="s">
        <v>125</v>
      </c>
      <c r="C78" s="12">
        <v>0</v>
      </c>
      <c r="D78" s="12">
        <v>0</v>
      </c>
      <c r="E78" s="12">
        <v>0</v>
      </c>
      <c r="F78" s="12">
        <v>0</v>
      </c>
      <c r="G78" s="12">
        <f t="shared" si="10"/>
        <v>0</v>
      </c>
      <c r="H78" s="12">
        <v>0</v>
      </c>
      <c r="I78" s="12">
        <v>0</v>
      </c>
      <c r="J78" s="12">
        <v>0</v>
      </c>
      <c r="K78" s="12">
        <f t="shared" si="11"/>
        <v>0</v>
      </c>
      <c r="L78" s="12">
        <v>0</v>
      </c>
    </row>
    <row r="79" spans="1:12" x14ac:dyDescent="0.25">
      <c r="A79" s="13" t="s">
        <v>126</v>
      </c>
      <c r="B79" s="14" t="s">
        <v>127</v>
      </c>
      <c r="C79" s="12">
        <v>0</v>
      </c>
      <c r="D79" s="12">
        <v>0</v>
      </c>
      <c r="E79" s="12">
        <v>0</v>
      </c>
      <c r="F79" s="12">
        <v>0</v>
      </c>
      <c r="G79" s="12">
        <f t="shared" si="10"/>
        <v>0</v>
      </c>
      <c r="H79" s="12">
        <v>0</v>
      </c>
      <c r="I79" s="12">
        <v>0</v>
      </c>
      <c r="J79" s="12">
        <v>0</v>
      </c>
      <c r="K79" s="12">
        <f t="shared" si="11"/>
        <v>0</v>
      </c>
      <c r="L79" s="12">
        <v>0</v>
      </c>
    </row>
    <row r="80" spans="1:12" x14ac:dyDescent="0.25">
      <c r="A80" s="13" t="s">
        <v>128</v>
      </c>
      <c r="B80" s="14" t="s">
        <v>129</v>
      </c>
      <c r="C80" s="12">
        <v>4493173.29</v>
      </c>
      <c r="D80" s="12">
        <v>0</v>
      </c>
      <c r="E80" s="12">
        <v>0</v>
      </c>
      <c r="F80" s="12">
        <v>0</v>
      </c>
      <c r="G80" s="12">
        <f t="shared" si="10"/>
        <v>4493173.29</v>
      </c>
      <c r="H80" s="12">
        <v>0</v>
      </c>
      <c r="I80" s="12">
        <v>0</v>
      </c>
      <c r="J80" s="12">
        <v>0</v>
      </c>
      <c r="K80" s="12">
        <f t="shared" si="11"/>
        <v>4493173.29</v>
      </c>
      <c r="L80" s="12">
        <v>0</v>
      </c>
    </row>
    <row r="81" spans="1:12" x14ac:dyDescent="0.25">
      <c r="A81" s="13" t="s">
        <v>130</v>
      </c>
      <c r="B81" s="14" t="s">
        <v>131</v>
      </c>
      <c r="C81" s="12">
        <v>0</v>
      </c>
      <c r="D81" s="12">
        <v>0</v>
      </c>
      <c r="E81" s="12">
        <v>0</v>
      </c>
      <c r="F81" s="12">
        <v>0</v>
      </c>
      <c r="G81" s="12">
        <f t="shared" si="10"/>
        <v>0</v>
      </c>
      <c r="H81" s="12">
        <v>0</v>
      </c>
      <c r="I81" s="12">
        <v>0</v>
      </c>
      <c r="J81" s="12">
        <v>0</v>
      </c>
      <c r="K81" s="12">
        <f t="shared" si="11"/>
        <v>0</v>
      </c>
      <c r="L81" s="12">
        <v>0</v>
      </c>
    </row>
    <row r="82" spans="1:12" x14ac:dyDescent="0.25">
      <c r="A82" s="13" t="s">
        <v>132</v>
      </c>
      <c r="B82" s="14" t="s">
        <v>133</v>
      </c>
      <c r="C82" s="12">
        <v>0</v>
      </c>
      <c r="D82" s="12">
        <v>0</v>
      </c>
      <c r="E82" s="12">
        <v>0</v>
      </c>
      <c r="F82" s="12">
        <v>0</v>
      </c>
      <c r="G82" s="12">
        <f t="shared" si="10"/>
        <v>0</v>
      </c>
      <c r="H82" s="12">
        <v>0</v>
      </c>
      <c r="I82" s="12">
        <v>0</v>
      </c>
      <c r="J82" s="12">
        <v>0</v>
      </c>
      <c r="K82" s="12">
        <f t="shared" si="11"/>
        <v>0</v>
      </c>
      <c r="L82" s="12">
        <v>0</v>
      </c>
    </row>
    <row r="83" spans="1:12" x14ac:dyDescent="0.25">
      <c r="A83" s="13" t="s">
        <v>134</v>
      </c>
      <c r="B83" s="14" t="s">
        <v>135</v>
      </c>
      <c r="C83" s="12">
        <v>0</v>
      </c>
      <c r="D83" s="12">
        <v>0</v>
      </c>
      <c r="E83" s="12">
        <v>0</v>
      </c>
      <c r="F83" s="12">
        <v>0</v>
      </c>
      <c r="G83" s="12">
        <f t="shared" si="10"/>
        <v>0</v>
      </c>
      <c r="H83" s="12">
        <v>0</v>
      </c>
      <c r="I83" s="12">
        <v>0</v>
      </c>
      <c r="J83" s="12">
        <v>0</v>
      </c>
      <c r="K83" s="12">
        <f t="shared" si="11"/>
        <v>0</v>
      </c>
      <c r="L83" s="12">
        <v>0</v>
      </c>
    </row>
    <row r="84" spans="1:12" x14ac:dyDescent="0.25">
      <c r="A84" s="10" t="s">
        <v>136</v>
      </c>
      <c r="B84" s="11" t="s">
        <v>137</v>
      </c>
      <c r="C84" s="9">
        <f>SUM(C85:C92)</f>
        <v>2555803.6799999997</v>
      </c>
      <c r="D84" s="9">
        <v>0</v>
      </c>
      <c r="E84" s="9">
        <f>SUM(E85:E92)</f>
        <v>998021.52</v>
      </c>
      <c r="F84" s="9">
        <v>0</v>
      </c>
      <c r="G84" s="9">
        <f t="shared" si="10"/>
        <v>3553825.1999999997</v>
      </c>
      <c r="H84" s="9">
        <v>0</v>
      </c>
      <c r="I84" s="9">
        <v>0</v>
      </c>
      <c r="J84" s="9">
        <v>0</v>
      </c>
      <c r="K84" s="9">
        <f t="shared" si="11"/>
        <v>3553825.1999999997</v>
      </c>
      <c r="L84" s="9">
        <v>0</v>
      </c>
    </row>
    <row r="85" spans="1:12" x14ac:dyDescent="0.25">
      <c r="A85" s="13" t="s">
        <v>138</v>
      </c>
      <c r="B85" s="14" t="s">
        <v>139</v>
      </c>
      <c r="C85" s="12">
        <v>408773.77</v>
      </c>
      <c r="D85" s="12">
        <v>0</v>
      </c>
      <c r="E85" s="12">
        <v>0</v>
      </c>
      <c r="F85" s="12">
        <v>0</v>
      </c>
      <c r="G85" s="12">
        <f t="shared" si="10"/>
        <v>408773.77</v>
      </c>
      <c r="H85" s="12">
        <v>0</v>
      </c>
      <c r="I85" s="12">
        <v>0</v>
      </c>
      <c r="J85" s="12">
        <v>0</v>
      </c>
      <c r="K85" s="12">
        <f t="shared" si="11"/>
        <v>408773.77</v>
      </c>
      <c r="L85" s="12">
        <v>0</v>
      </c>
    </row>
    <row r="86" spans="1:12" x14ac:dyDescent="0.25">
      <c r="A86" s="13" t="s">
        <v>140</v>
      </c>
      <c r="B86" s="14" t="s">
        <v>141</v>
      </c>
      <c r="C86" s="12">
        <v>0</v>
      </c>
      <c r="D86" s="12">
        <v>0</v>
      </c>
      <c r="E86" s="12">
        <v>0</v>
      </c>
      <c r="F86" s="12">
        <v>0</v>
      </c>
      <c r="G86" s="12">
        <f t="shared" si="10"/>
        <v>0</v>
      </c>
      <c r="H86" s="12">
        <v>0</v>
      </c>
      <c r="I86" s="12">
        <v>0</v>
      </c>
      <c r="J86" s="12">
        <v>0</v>
      </c>
      <c r="K86" s="12">
        <f t="shared" si="11"/>
        <v>0</v>
      </c>
      <c r="L86" s="12">
        <v>0</v>
      </c>
    </row>
    <row r="87" spans="1:12" x14ac:dyDescent="0.25">
      <c r="A87" s="13" t="s">
        <v>142</v>
      </c>
      <c r="B87" s="14" t="s">
        <v>143</v>
      </c>
      <c r="C87" s="12">
        <v>0</v>
      </c>
      <c r="D87" s="12">
        <v>0</v>
      </c>
      <c r="E87" s="12">
        <v>0</v>
      </c>
      <c r="F87" s="12">
        <v>0</v>
      </c>
      <c r="G87" s="12">
        <f t="shared" si="10"/>
        <v>0</v>
      </c>
      <c r="H87" s="12">
        <v>0</v>
      </c>
      <c r="I87" s="12">
        <v>0</v>
      </c>
      <c r="J87" s="12">
        <v>0</v>
      </c>
      <c r="K87" s="12">
        <f t="shared" si="11"/>
        <v>0</v>
      </c>
      <c r="L87" s="12">
        <v>0</v>
      </c>
    </row>
    <row r="88" spans="1:12" x14ac:dyDescent="0.25">
      <c r="A88" s="13" t="s">
        <v>144</v>
      </c>
      <c r="B88" s="14" t="s">
        <v>145</v>
      </c>
      <c r="C88" s="12">
        <v>1271717.67</v>
      </c>
      <c r="D88" s="12">
        <v>0</v>
      </c>
      <c r="E88" s="12">
        <v>0</v>
      </c>
      <c r="F88" s="12">
        <v>0</v>
      </c>
      <c r="G88" s="12">
        <f t="shared" si="10"/>
        <v>1271717.67</v>
      </c>
      <c r="H88" s="12">
        <v>0</v>
      </c>
      <c r="I88" s="12">
        <v>0</v>
      </c>
      <c r="J88" s="12">
        <v>0</v>
      </c>
      <c r="K88" s="12">
        <f t="shared" si="11"/>
        <v>1271717.67</v>
      </c>
      <c r="L88" s="12">
        <v>0</v>
      </c>
    </row>
    <row r="89" spans="1:12" x14ac:dyDescent="0.25">
      <c r="A89" s="13" t="s">
        <v>146</v>
      </c>
      <c r="B89" s="14" t="s">
        <v>147</v>
      </c>
      <c r="C89" s="12">
        <v>135634.99</v>
      </c>
      <c r="D89" s="12">
        <v>0</v>
      </c>
      <c r="E89" s="12">
        <v>0</v>
      </c>
      <c r="F89" s="12">
        <v>0</v>
      </c>
      <c r="G89" s="12">
        <f t="shared" si="10"/>
        <v>135634.99</v>
      </c>
      <c r="H89" s="12">
        <v>0</v>
      </c>
      <c r="I89" s="12">
        <v>0</v>
      </c>
      <c r="J89" s="12">
        <v>0</v>
      </c>
      <c r="K89" s="12">
        <f t="shared" si="11"/>
        <v>135634.99</v>
      </c>
      <c r="L89" s="12">
        <v>0</v>
      </c>
    </row>
    <row r="90" spans="1:12" x14ac:dyDescent="0.25">
      <c r="A90" s="13" t="s">
        <v>148</v>
      </c>
      <c r="B90" s="14" t="s">
        <v>149</v>
      </c>
      <c r="C90" s="12">
        <v>700457.25</v>
      </c>
      <c r="D90" s="12">
        <v>0</v>
      </c>
      <c r="E90" s="12">
        <v>998021.52</v>
      </c>
      <c r="F90" s="12">
        <v>0</v>
      </c>
      <c r="G90" s="12">
        <f t="shared" si="10"/>
        <v>1698478.77</v>
      </c>
      <c r="H90" s="12">
        <v>0</v>
      </c>
      <c r="I90" s="12">
        <v>0</v>
      </c>
      <c r="J90" s="12">
        <v>0</v>
      </c>
      <c r="K90" s="12">
        <f>+G90+I90-J90</f>
        <v>1698478.77</v>
      </c>
      <c r="L90" s="12">
        <v>0</v>
      </c>
    </row>
    <row r="91" spans="1:12" x14ac:dyDescent="0.25">
      <c r="A91" s="13" t="s">
        <v>150</v>
      </c>
      <c r="B91" s="14" t="s">
        <v>151</v>
      </c>
      <c r="C91" s="12">
        <v>39220</v>
      </c>
      <c r="D91" s="12">
        <v>0</v>
      </c>
      <c r="E91" s="12">
        <v>0</v>
      </c>
      <c r="F91" s="12">
        <v>0</v>
      </c>
      <c r="G91" s="12">
        <f t="shared" si="10"/>
        <v>39220</v>
      </c>
      <c r="H91" s="12">
        <v>0</v>
      </c>
      <c r="I91" s="12">
        <v>0</v>
      </c>
      <c r="J91" s="12">
        <v>0</v>
      </c>
      <c r="K91" s="12">
        <f t="shared" si="11"/>
        <v>39220</v>
      </c>
      <c r="L91" s="12">
        <v>0</v>
      </c>
    </row>
    <row r="92" spans="1:12" x14ac:dyDescent="0.25">
      <c r="A92" s="13" t="s">
        <v>152</v>
      </c>
      <c r="B92" s="14" t="s">
        <v>153</v>
      </c>
      <c r="C92" s="12">
        <v>0</v>
      </c>
      <c r="D92" s="12">
        <v>0</v>
      </c>
      <c r="E92" s="12">
        <v>0</v>
      </c>
      <c r="F92" s="12">
        <v>0</v>
      </c>
      <c r="G92" s="12">
        <f t="shared" si="10"/>
        <v>0</v>
      </c>
      <c r="H92" s="12">
        <v>0</v>
      </c>
      <c r="I92" s="12">
        <v>0</v>
      </c>
      <c r="J92" s="12">
        <v>0</v>
      </c>
      <c r="K92" s="12">
        <f t="shared" si="11"/>
        <v>0</v>
      </c>
      <c r="L92" s="12">
        <v>0</v>
      </c>
    </row>
    <row r="93" spans="1:12" x14ac:dyDescent="0.25">
      <c r="A93" s="10" t="s">
        <v>154</v>
      </c>
      <c r="B93" s="11" t="s">
        <v>155</v>
      </c>
      <c r="C93" s="9">
        <f>SUM(C94:C98)</f>
        <v>0</v>
      </c>
      <c r="D93" s="9">
        <v>0</v>
      </c>
      <c r="E93" s="9">
        <v>0</v>
      </c>
      <c r="F93" s="9">
        <v>0</v>
      </c>
      <c r="G93" s="9">
        <f t="shared" si="10"/>
        <v>0</v>
      </c>
      <c r="H93" s="9">
        <v>0</v>
      </c>
      <c r="I93" s="9">
        <v>0</v>
      </c>
      <c r="J93" s="9">
        <v>0</v>
      </c>
      <c r="K93" s="9">
        <f t="shared" si="11"/>
        <v>0</v>
      </c>
      <c r="L93" s="9">
        <v>0</v>
      </c>
    </row>
    <row r="94" spans="1:12" x14ac:dyDescent="0.25">
      <c r="A94" s="13" t="s">
        <v>156</v>
      </c>
      <c r="B94" s="14" t="s">
        <v>157</v>
      </c>
      <c r="C94" s="12">
        <v>0</v>
      </c>
      <c r="D94" s="12">
        <v>0</v>
      </c>
      <c r="E94" s="12">
        <v>0</v>
      </c>
      <c r="F94" s="12">
        <v>0</v>
      </c>
      <c r="G94" s="12">
        <f t="shared" si="10"/>
        <v>0</v>
      </c>
      <c r="H94" s="12">
        <v>0</v>
      </c>
      <c r="I94" s="12">
        <v>0</v>
      </c>
      <c r="J94" s="12">
        <v>0</v>
      </c>
      <c r="K94" s="12">
        <f t="shared" si="11"/>
        <v>0</v>
      </c>
      <c r="L94" s="12">
        <v>0</v>
      </c>
    </row>
    <row r="95" spans="1:12" x14ac:dyDescent="0.25">
      <c r="A95" s="13" t="s">
        <v>158</v>
      </c>
      <c r="B95" s="14" t="s">
        <v>159</v>
      </c>
      <c r="C95" s="12">
        <v>0</v>
      </c>
      <c r="D95" s="12">
        <v>0</v>
      </c>
      <c r="E95" s="12">
        <v>0</v>
      </c>
      <c r="F95" s="12">
        <v>0</v>
      </c>
      <c r="G95" s="12">
        <f t="shared" si="10"/>
        <v>0</v>
      </c>
      <c r="H95" s="12">
        <v>0</v>
      </c>
      <c r="I95" s="12">
        <v>0</v>
      </c>
      <c r="J95" s="12">
        <v>0</v>
      </c>
      <c r="K95" s="12">
        <f t="shared" si="11"/>
        <v>0</v>
      </c>
      <c r="L95" s="12">
        <v>0</v>
      </c>
    </row>
    <row r="96" spans="1:12" x14ac:dyDescent="0.25">
      <c r="A96" s="13" t="s">
        <v>160</v>
      </c>
      <c r="B96" s="14" t="s">
        <v>161</v>
      </c>
      <c r="C96" s="12">
        <v>0</v>
      </c>
      <c r="D96" s="12">
        <v>0</v>
      </c>
      <c r="E96" s="12">
        <v>0</v>
      </c>
      <c r="F96" s="12">
        <v>0</v>
      </c>
      <c r="G96" s="12">
        <f t="shared" si="10"/>
        <v>0</v>
      </c>
      <c r="H96" s="12">
        <v>0</v>
      </c>
      <c r="I96" s="12">
        <v>0</v>
      </c>
      <c r="J96" s="12">
        <v>0</v>
      </c>
      <c r="K96" s="12">
        <f t="shared" si="11"/>
        <v>0</v>
      </c>
      <c r="L96" s="12">
        <v>0</v>
      </c>
    </row>
    <row r="97" spans="1:12" x14ac:dyDescent="0.25">
      <c r="A97" s="13" t="s">
        <v>162</v>
      </c>
      <c r="B97" s="14" t="s">
        <v>163</v>
      </c>
      <c r="C97" s="12">
        <v>0</v>
      </c>
      <c r="D97" s="12">
        <v>0</v>
      </c>
      <c r="E97" s="12">
        <v>0</v>
      </c>
      <c r="F97" s="12">
        <v>0</v>
      </c>
      <c r="G97" s="12">
        <f t="shared" si="10"/>
        <v>0</v>
      </c>
      <c r="H97" s="12">
        <v>0</v>
      </c>
      <c r="I97" s="12">
        <v>0</v>
      </c>
      <c r="J97" s="12">
        <v>0</v>
      </c>
      <c r="K97" s="12">
        <f t="shared" si="11"/>
        <v>0</v>
      </c>
      <c r="L97" s="12">
        <v>0</v>
      </c>
    </row>
    <row r="98" spans="1:12" x14ac:dyDescent="0.25">
      <c r="A98" s="13" t="s">
        <v>164</v>
      </c>
      <c r="B98" s="14" t="s">
        <v>165</v>
      </c>
      <c r="C98" s="12">
        <v>0</v>
      </c>
      <c r="D98" s="12">
        <v>0</v>
      </c>
      <c r="E98" s="12">
        <v>0</v>
      </c>
      <c r="F98" s="12">
        <v>0</v>
      </c>
      <c r="G98" s="12">
        <f t="shared" si="10"/>
        <v>0</v>
      </c>
      <c r="H98" s="12">
        <v>0</v>
      </c>
      <c r="I98" s="12">
        <v>0</v>
      </c>
      <c r="J98" s="12">
        <v>0</v>
      </c>
      <c r="K98" s="12">
        <f t="shared" si="11"/>
        <v>0</v>
      </c>
      <c r="L98" s="12">
        <v>0</v>
      </c>
    </row>
    <row r="99" spans="1:12" x14ac:dyDescent="0.25">
      <c r="A99" s="10" t="s">
        <v>166</v>
      </c>
      <c r="B99" s="11" t="s">
        <v>167</v>
      </c>
      <c r="C99" s="9">
        <f>SUM(C100:C104)</f>
        <v>0</v>
      </c>
      <c r="D99" s="9">
        <v>0</v>
      </c>
      <c r="E99" s="9">
        <v>0</v>
      </c>
      <c r="F99" s="9">
        <v>0</v>
      </c>
      <c r="G99" s="9">
        <f t="shared" si="10"/>
        <v>0</v>
      </c>
      <c r="H99" s="9">
        <v>0</v>
      </c>
      <c r="I99" s="9">
        <v>0</v>
      </c>
      <c r="J99" s="9">
        <v>0</v>
      </c>
      <c r="K99" s="9">
        <f t="shared" si="11"/>
        <v>0</v>
      </c>
      <c r="L99" s="9">
        <v>0</v>
      </c>
    </row>
    <row r="100" spans="1:12" x14ac:dyDescent="0.25">
      <c r="A100" s="13" t="s">
        <v>168</v>
      </c>
      <c r="B100" s="14" t="s">
        <v>169</v>
      </c>
      <c r="C100" s="12">
        <v>0</v>
      </c>
      <c r="D100" s="12">
        <v>0</v>
      </c>
      <c r="E100" s="12">
        <v>0</v>
      </c>
      <c r="F100" s="12">
        <v>0</v>
      </c>
      <c r="G100" s="12">
        <f t="shared" si="10"/>
        <v>0</v>
      </c>
      <c r="H100" s="12">
        <v>0</v>
      </c>
      <c r="I100" s="12">
        <v>0</v>
      </c>
      <c r="J100" s="12">
        <v>0</v>
      </c>
      <c r="K100" s="12">
        <f t="shared" si="11"/>
        <v>0</v>
      </c>
      <c r="L100" s="12">
        <v>0</v>
      </c>
    </row>
    <row r="101" spans="1:12" x14ac:dyDescent="0.25">
      <c r="A101" s="13" t="s">
        <v>170</v>
      </c>
      <c r="B101" s="14" t="s">
        <v>171</v>
      </c>
      <c r="C101" s="12">
        <v>0</v>
      </c>
      <c r="D101" s="12">
        <v>0</v>
      </c>
      <c r="E101" s="12">
        <v>0</v>
      </c>
      <c r="F101" s="12">
        <v>0</v>
      </c>
      <c r="G101" s="12">
        <f t="shared" si="10"/>
        <v>0</v>
      </c>
      <c r="H101" s="12">
        <v>0</v>
      </c>
      <c r="I101" s="12">
        <v>0</v>
      </c>
      <c r="J101" s="12">
        <v>0</v>
      </c>
      <c r="K101" s="12">
        <f t="shared" si="11"/>
        <v>0</v>
      </c>
      <c r="L101" s="12">
        <v>0</v>
      </c>
    </row>
    <row r="102" spans="1:12" x14ac:dyDescent="0.25">
      <c r="A102" s="13" t="s">
        <v>172</v>
      </c>
      <c r="B102" s="14" t="s">
        <v>173</v>
      </c>
      <c r="C102" s="12">
        <v>0</v>
      </c>
      <c r="D102" s="12">
        <v>0</v>
      </c>
      <c r="E102" s="12">
        <v>0</v>
      </c>
      <c r="F102" s="12">
        <v>0</v>
      </c>
      <c r="G102" s="12">
        <f t="shared" si="10"/>
        <v>0</v>
      </c>
      <c r="H102" s="12">
        <v>0</v>
      </c>
      <c r="I102" s="12">
        <v>0</v>
      </c>
      <c r="J102" s="12">
        <v>0</v>
      </c>
      <c r="K102" s="12">
        <f t="shared" si="11"/>
        <v>0</v>
      </c>
      <c r="L102" s="12">
        <v>0</v>
      </c>
    </row>
    <row r="103" spans="1:12" x14ac:dyDescent="0.25">
      <c r="A103" s="13" t="s">
        <v>174</v>
      </c>
      <c r="B103" s="14" t="s">
        <v>175</v>
      </c>
      <c r="C103" s="12">
        <v>0</v>
      </c>
      <c r="D103" s="12">
        <v>0</v>
      </c>
      <c r="E103" s="12">
        <v>0</v>
      </c>
      <c r="F103" s="12">
        <v>0</v>
      </c>
      <c r="G103" s="12">
        <f t="shared" si="10"/>
        <v>0</v>
      </c>
      <c r="H103" s="12">
        <v>0</v>
      </c>
      <c r="I103" s="12">
        <v>0</v>
      </c>
      <c r="J103" s="12">
        <v>0</v>
      </c>
      <c r="K103" s="12">
        <f t="shared" si="11"/>
        <v>0</v>
      </c>
      <c r="L103" s="12">
        <v>0</v>
      </c>
    </row>
    <row r="104" spans="1:12" x14ac:dyDescent="0.25">
      <c r="A104" s="13" t="s">
        <v>176</v>
      </c>
      <c r="B104" s="14" t="s">
        <v>177</v>
      </c>
      <c r="C104" s="12">
        <v>0</v>
      </c>
      <c r="D104" s="12">
        <v>0</v>
      </c>
      <c r="E104" s="12">
        <v>0</v>
      </c>
      <c r="F104" s="12">
        <v>0</v>
      </c>
      <c r="G104" s="12">
        <f t="shared" si="10"/>
        <v>0</v>
      </c>
      <c r="H104" s="12">
        <v>0</v>
      </c>
      <c r="I104" s="12">
        <v>0</v>
      </c>
      <c r="J104" s="12">
        <v>0</v>
      </c>
      <c r="K104" s="12">
        <f t="shared" si="11"/>
        <v>0</v>
      </c>
      <c r="L104" s="12">
        <v>0</v>
      </c>
    </row>
    <row r="105" spans="1:12" x14ac:dyDescent="0.25">
      <c r="A105" s="24"/>
      <c r="B105" s="18"/>
      <c r="E105" s="19"/>
    </row>
    <row r="106" spans="1:12" x14ac:dyDescent="0.25">
      <c r="A106" s="25"/>
      <c r="B106" s="21"/>
    </row>
    <row r="107" spans="1:12" x14ac:dyDescent="0.25">
      <c r="A107" s="25"/>
      <c r="B107" s="21"/>
    </row>
    <row r="108" spans="1:12" x14ac:dyDescent="0.25">
      <c r="A108" s="25"/>
      <c r="B108" s="21"/>
    </row>
    <row r="109" spans="1:12" x14ac:dyDescent="0.25">
      <c r="A109" s="25"/>
      <c r="B109" s="21"/>
    </row>
    <row r="110" spans="1:12" x14ac:dyDescent="0.25">
      <c r="A110" s="25"/>
      <c r="B110" s="21"/>
    </row>
    <row r="111" spans="1:12" x14ac:dyDescent="0.25">
      <c r="A111" s="25"/>
      <c r="B111" s="21"/>
    </row>
    <row r="112" spans="1:12" x14ac:dyDescent="0.25">
      <c r="A112" s="25"/>
      <c r="B112" s="21"/>
    </row>
    <row r="113" spans="1:12" ht="15.75" x14ac:dyDescent="0.25">
      <c r="A113" s="72" t="s">
        <v>0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5.75" x14ac:dyDescent="0.25">
      <c r="A114" s="73" t="str">
        <f>+A3</f>
        <v>Del 1° de Enero al 30 de Junio de 2021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1:12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x14ac:dyDescent="0.25">
      <c r="A116" s="74" t="s">
        <v>2</v>
      </c>
      <c r="B116" s="74"/>
      <c r="C116" s="74"/>
      <c r="D116" s="74"/>
      <c r="E116" s="74"/>
      <c r="F116" s="74"/>
      <c r="G116" s="1"/>
      <c r="H116" s="1"/>
      <c r="I116" s="1"/>
      <c r="J116" s="1"/>
      <c r="K116" s="1"/>
      <c r="L116" s="1"/>
    </row>
    <row r="117" spans="1:12" ht="15.75" thickBo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" t="s">
        <v>178</v>
      </c>
    </row>
    <row r="118" spans="1:12" x14ac:dyDescent="0.25">
      <c r="A118" s="75" t="s">
        <v>4</v>
      </c>
      <c r="B118" s="67" t="s">
        <v>5</v>
      </c>
      <c r="C118" s="67" t="s">
        <v>6</v>
      </c>
      <c r="D118" s="67"/>
      <c r="E118" s="67" t="s">
        <v>7</v>
      </c>
      <c r="F118" s="67"/>
      <c r="G118" s="67" t="s">
        <v>8</v>
      </c>
      <c r="H118" s="67"/>
      <c r="I118" s="67" t="s">
        <v>9</v>
      </c>
      <c r="J118" s="67"/>
      <c r="K118" s="67" t="s">
        <v>10</v>
      </c>
      <c r="L118" s="68"/>
    </row>
    <row r="119" spans="1:12" ht="15" customHeight="1" x14ac:dyDescent="0.25">
      <c r="A119" s="76"/>
      <c r="B119" s="78"/>
      <c r="C119" s="82" t="s">
        <v>11</v>
      </c>
      <c r="D119" s="83"/>
      <c r="E119" s="82" t="s">
        <v>12</v>
      </c>
      <c r="F119" s="83"/>
      <c r="G119" s="82" t="s">
        <v>13</v>
      </c>
      <c r="H119" s="83"/>
      <c r="I119" s="69" t="s">
        <v>14</v>
      </c>
      <c r="J119" s="69"/>
      <c r="K119" s="69" t="s">
        <v>15</v>
      </c>
      <c r="L119" s="70"/>
    </row>
    <row r="120" spans="1:12" ht="15" customHeight="1" x14ac:dyDescent="0.25">
      <c r="A120" s="77"/>
      <c r="B120" s="79"/>
      <c r="C120" s="5" t="s">
        <v>16</v>
      </c>
      <c r="D120" s="5" t="s">
        <v>17</v>
      </c>
      <c r="E120" s="5" t="s">
        <v>16</v>
      </c>
      <c r="F120" s="5" t="s">
        <v>17</v>
      </c>
      <c r="G120" s="5" t="s">
        <v>16</v>
      </c>
      <c r="H120" s="5" t="s">
        <v>17</v>
      </c>
      <c r="I120" s="5" t="s">
        <v>16</v>
      </c>
      <c r="J120" s="5" t="s">
        <v>17</v>
      </c>
      <c r="K120" s="5" t="s">
        <v>16</v>
      </c>
      <c r="L120" s="6" t="s">
        <v>17</v>
      </c>
    </row>
    <row r="121" spans="1:12" x14ac:dyDescent="0.25">
      <c r="A121" s="10" t="s">
        <v>179</v>
      </c>
      <c r="B121" s="11" t="s">
        <v>180</v>
      </c>
      <c r="C121" s="9">
        <f>SUM(C122:C127)</f>
        <v>0</v>
      </c>
      <c r="D121" s="9">
        <v>0</v>
      </c>
      <c r="E121" s="9">
        <v>0</v>
      </c>
      <c r="F121" s="9">
        <v>0</v>
      </c>
      <c r="G121" s="9">
        <f t="shared" ref="G121:G137" si="12">+C121+E121-F121</f>
        <v>0</v>
      </c>
      <c r="H121" s="9">
        <v>0</v>
      </c>
      <c r="I121" s="9">
        <v>0</v>
      </c>
      <c r="J121" s="9">
        <v>0</v>
      </c>
      <c r="K121" s="9">
        <f t="shared" ref="K121:K137" si="13">+G121+I121-J121</f>
        <v>0</v>
      </c>
      <c r="L121" s="9">
        <v>0</v>
      </c>
    </row>
    <row r="122" spans="1:12" x14ac:dyDescent="0.25">
      <c r="A122" s="13" t="s">
        <v>181</v>
      </c>
      <c r="B122" s="14" t="s">
        <v>182</v>
      </c>
      <c r="C122" s="12">
        <v>0</v>
      </c>
      <c r="D122" s="12">
        <v>0</v>
      </c>
      <c r="E122" s="12">
        <v>0</v>
      </c>
      <c r="F122" s="12">
        <v>0</v>
      </c>
      <c r="G122" s="12">
        <f t="shared" si="12"/>
        <v>0</v>
      </c>
      <c r="H122" s="12">
        <v>0</v>
      </c>
      <c r="I122" s="12">
        <v>0</v>
      </c>
      <c r="J122" s="12">
        <v>0</v>
      </c>
      <c r="K122" s="12">
        <f t="shared" si="13"/>
        <v>0</v>
      </c>
      <c r="L122" s="12">
        <v>0</v>
      </c>
    </row>
    <row r="123" spans="1:12" x14ac:dyDescent="0.25">
      <c r="A123" s="13" t="s">
        <v>183</v>
      </c>
      <c r="B123" s="14" t="s">
        <v>184</v>
      </c>
      <c r="C123" s="12">
        <v>0</v>
      </c>
      <c r="D123" s="12">
        <v>0</v>
      </c>
      <c r="E123" s="12">
        <v>0</v>
      </c>
      <c r="F123" s="12">
        <v>0</v>
      </c>
      <c r="G123" s="12">
        <f t="shared" si="12"/>
        <v>0</v>
      </c>
      <c r="H123" s="12">
        <v>0</v>
      </c>
      <c r="I123" s="12">
        <v>0</v>
      </c>
      <c r="J123" s="12">
        <v>0</v>
      </c>
      <c r="K123" s="12">
        <f t="shared" si="13"/>
        <v>0</v>
      </c>
      <c r="L123" s="12">
        <v>0</v>
      </c>
    </row>
    <row r="124" spans="1:12" x14ac:dyDescent="0.25">
      <c r="A124" s="13" t="s">
        <v>185</v>
      </c>
      <c r="B124" s="14" t="s">
        <v>186</v>
      </c>
      <c r="C124" s="12">
        <v>0</v>
      </c>
      <c r="D124" s="12">
        <v>0</v>
      </c>
      <c r="E124" s="12">
        <v>0</v>
      </c>
      <c r="F124" s="12">
        <v>0</v>
      </c>
      <c r="G124" s="12">
        <f t="shared" si="12"/>
        <v>0</v>
      </c>
      <c r="H124" s="12">
        <v>0</v>
      </c>
      <c r="I124" s="12">
        <v>0</v>
      </c>
      <c r="J124" s="12">
        <v>0</v>
      </c>
      <c r="K124" s="12">
        <f t="shared" si="13"/>
        <v>0</v>
      </c>
      <c r="L124" s="12">
        <v>0</v>
      </c>
    </row>
    <row r="125" spans="1:12" x14ac:dyDescent="0.25">
      <c r="A125" s="13" t="s">
        <v>187</v>
      </c>
      <c r="B125" s="14" t="s">
        <v>188</v>
      </c>
      <c r="C125" s="12">
        <v>0</v>
      </c>
      <c r="D125" s="12">
        <v>0</v>
      </c>
      <c r="E125" s="12">
        <v>0</v>
      </c>
      <c r="F125" s="12">
        <v>0</v>
      </c>
      <c r="G125" s="12">
        <f t="shared" si="12"/>
        <v>0</v>
      </c>
      <c r="H125" s="12">
        <v>0</v>
      </c>
      <c r="I125" s="12">
        <v>0</v>
      </c>
      <c r="J125" s="12">
        <v>0</v>
      </c>
      <c r="K125" s="12">
        <f t="shared" si="13"/>
        <v>0</v>
      </c>
      <c r="L125" s="12">
        <v>0</v>
      </c>
    </row>
    <row r="126" spans="1:12" x14ac:dyDescent="0.25">
      <c r="A126" s="13" t="s">
        <v>189</v>
      </c>
      <c r="B126" s="14" t="s">
        <v>190</v>
      </c>
      <c r="C126" s="12">
        <v>0</v>
      </c>
      <c r="D126" s="12">
        <v>0</v>
      </c>
      <c r="E126" s="12">
        <v>0</v>
      </c>
      <c r="F126" s="12">
        <v>0</v>
      </c>
      <c r="G126" s="12">
        <f t="shared" si="12"/>
        <v>0</v>
      </c>
      <c r="H126" s="12">
        <v>0</v>
      </c>
      <c r="I126" s="12">
        <v>0</v>
      </c>
      <c r="J126" s="12">
        <v>0</v>
      </c>
      <c r="K126" s="12">
        <f t="shared" si="13"/>
        <v>0</v>
      </c>
      <c r="L126" s="12">
        <v>0</v>
      </c>
    </row>
    <row r="127" spans="1:12" x14ac:dyDescent="0.25">
      <c r="A127" s="13" t="s">
        <v>191</v>
      </c>
      <c r="B127" s="14" t="s">
        <v>192</v>
      </c>
      <c r="C127" s="12">
        <v>0</v>
      </c>
      <c r="D127" s="12">
        <v>0</v>
      </c>
      <c r="E127" s="12">
        <v>0</v>
      </c>
      <c r="F127" s="12">
        <v>0</v>
      </c>
      <c r="G127" s="12">
        <f t="shared" si="12"/>
        <v>0</v>
      </c>
      <c r="H127" s="12">
        <v>0</v>
      </c>
      <c r="I127" s="12">
        <v>0</v>
      </c>
      <c r="J127" s="12">
        <v>0</v>
      </c>
      <c r="K127" s="12">
        <f t="shared" si="13"/>
        <v>0</v>
      </c>
      <c r="L127" s="12">
        <v>0</v>
      </c>
    </row>
    <row r="128" spans="1:12" x14ac:dyDescent="0.25">
      <c r="A128" s="10" t="s">
        <v>193</v>
      </c>
      <c r="B128" s="11" t="s">
        <v>194</v>
      </c>
      <c r="C128" s="9">
        <f>SUM(C129:C133)</f>
        <v>0</v>
      </c>
      <c r="D128" s="9">
        <v>0</v>
      </c>
      <c r="E128" s="9">
        <v>0</v>
      </c>
      <c r="F128" s="9">
        <v>0</v>
      </c>
      <c r="G128" s="9">
        <f t="shared" si="12"/>
        <v>0</v>
      </c>
      <c r="H128" s="9">
        <v>0</v>
      </c>
      <c r="I128" s="9">
        <v>0</v>
      </c>
      <c r="J128" s="9">
        <v>0</v>
      </c>
      <c r="K128" s="9">
        <f t="shared" si="13"/>
        <v>0</v>
      </c>
      <c r="L128" s="9">
        <v>0</v>
      </c>
    </row>
    <row r="129" spans="1:14" ht="22.5" x14ac:dyDescent="0.25">
      <c r="A129" s="13" t="s">
        <v>195</v>
      </c>
      <c r="B129" s="14" t="s">
        <v>196</v>
      </c>
      <c r="C129" s="12">
        <v>0</v>
      </c>
      <c r="D129" s="12">
        <v>0</v>
      </c>
      <c r="E129" s="12">
        <v>0</v>
      </c>
      <c r="F129" s="12">
        <v>0</v>
      </c>
      <c r="G129" s="12">
        <f t="shared" si="12"/>
        <v>0</v>
      </c>
      <c r="H129" s="12">
        <v>0</v>
      </c>
      <c r="I129" s="12">
        <v>0</v>
      </c>
      <c r="J129" s="12">
        <v>0</v>
      </c>
      <c r="K129" s="12">
        <f t="shared" si="13"/>
        <v>0</v>
      </c>
      <c r="L129" s="12">
        <v>0</v>
      </c>
    </row>
    <row r="130" spans="1:14" ht="22.5" x14ac:dyDescent="0.25">
      <c r="A130" s="13" t="s">
        <v>197</v>
      </c>
      <c r="B130" s="14" t="s">
        <v>198</v>
      </c>
      <c r="C130" s="12">
        <v>0</v>
      </c>
      <c r="D130" s="12">
        <v>0</v>
      </c>
      <c r="E130" s="12">
        <v>0</v>
      </c>
      <c r="F130" s="12">
        <v>0</v>
      </c>
      <c r="G130" s="12">
        <f t="shared" si="12"/>
        <v>0</v>
      </c>
      <c r="H130" s="12">
        <v>0</v>
      </c>
      <c r="I130" s="12">
        <v>0</v>
      </c>
      <c r="J130" s="12">
        <v>0</v>
      </c>
      <c r="K130" s="12">
        <f t="shared" si="13"/>
        <v>0</v>
      </c>
      <c r="L130" s="12">
        <v>0</v>
      </c>
    </row>
    <row r="131" spans="1:14" ht="22.5" x14ac:dyDescent="0.25">
      <c r="A131" s="13" t="s">
        <v>199</v>
      </c>
      <c r="B131" s="14" t="s">
        <v>200</v>
      </c>
      <c r="C131" s="12">
        <v>0</v>
      </c>
      <c r="D131" s="12">
        <v>0</v>
      </c>
      <c r="E131" s="12">
        <v>0</v>
      </c>
      <c r="F131" s="12">
        <v>0</v>
      </c>
      <c r="G131" s="12">
        <f t="shared" si="12"/>
        <v>0</v>
      </c>
      <c r="H131" s="12">
        <v>0</v>
      </c>
      <c r="I131" s="12">
        <v>0</v>
      </c>
      <c r="J131" s="12">
        <v>0</v>
      </c>
      <c r="K131" s="12">
        <f t="shared" si="13"/>
        <v>0</v>
      </c>
      <c r="L131" s="12">
        <v>0</v>
      </c>
    </row>
    <row r="132" spans="1:14" ht="22.5" x14ac:dyDescent="0.25">
      <c r="A132" s="13" t="s">
        <v>201</v>
      </c>
      <c r="B132" s="14" t="s">
        <v>202</v>
      </c>
      <c r="C132" s="12">
        <v>0</v>
      </c>
      <c r="D132" s="12">
        <v>0</v>
      </c>
      <c r="E132" s="12">
        <v>0</v>
      </c>
      <c r="F132" s="12">
        <v>0</v>
      </c>
      <c r="G132" s="12">
        <f t="shared" si="12"/>
        <v>0</v>
      </c>
      <c r="H132" s="12">
        <v>0</v>
      </c>
      <c r="I132" s="12">
        <v>0</v>
      </c>
      <c r="J132" s="12">
        <v>0</v>
      </c>
      <c r="K132" s="12">
        <f t="shared" si="13"/>
        <v>0</v>
      </c>
      <c r="L132" s="12">
        <v>0</v>
      </c>
    </row>
    <row r="133" spans="1:14" x14ac:dyDescent="0.25">
      <c r="A133" s="13" t="s">
        <v>203</v>
      </c>
      <c r="B133" s="14" t="s">
        <v>204</v>
      </c>
      <c r="C133" s="12">
        <v>0</v>
      </c>
      <c r="D133" s="12">
        <v>0</v>
      </c>
      <c r="E133" s="12">
        <v>0</v>
      </c>
      <c r="F133" s="12">
        <v>0</v>
      </c>
      <c r="G133" s="12">
        <f t="shared" si="12"/>
        <v>0</v>
      </c>
      <c r="H133" s="12">
        <v>0</v>
      </c>
      <c r="I133" s="12">
        <v>0</v>
      </c>
      <c r="J133" s="12">
        <v>0</v>
      </c>
      <c r="K133" s="12">
        <f t="shared" si="13"/>
        <v>0</v>
      </c>
      <c r="L133" s="12">
        <v>0</v>
      </c>
    </row>
    <row r="134" spans="1:14" x14ac:dyDescent="0.25">
      <c r="A134" s="10" t="s">
        <v>205</v>
      </c>
      <c r="B134" s="11" t="s">
        <v>206</v>
      </c>
      <c r="C134" s="9">
        <f>SUM(C135:C137)</f>
        <v>0</v>
      </c>
      <c r="D134" s="9">
        <v>0</v>
      </c>
      <c r="E134" s="9">
        <v>0</v>
      </c>
      <c r="F134" s="9">
        <v>0</v>
      </c>
      <c r="G134" s="9">
        <f t="shared" si="12"/>
        <v>0</v>
      </c>
      <c r="H134" s="9">
        <v>0</v>
      </c>
      <c r="I134" s="9">
        <v>0</v>
      </c>
      <c r="J134" s="9">
        <v>0</v>
      </c>
      <c r="K134" s="9">
        <f t="shared" si="13"/>
        <v>0</v>
      </c>
      <c r="L134" s="9">
        <v>0</v>
      </c>
    </row>
    <row r="135" spans="1:14" x14ac:dyDescent="0.25">
      <c r="A135" s="13" t="s">
        <v>207</v>
      </c>
      <c r="B135" s="14" t="s">
        <v>208</v>
      </c>
      <c r="C135" s="12">
        <v>0</v>
      </c>
      <c r="D135" s="12">
        <v>0</v>
      </c>
      <c r="E135" s="12">
        <v>0</v>
      </c>
      <c r="F135" s="12">
        <v>0</v>
      </c>
      <c r="G135" s="12">
        <f t="shared" si="12"/>
        <v>0</v>
      </c>
      <c r="H135" s="12">
        <v>0</v>
      </c>
      <c r="I135" s="12">
        <v>0</v>
      </c>
      <c r="J135" s="12">
        <v>0</v>
      </c>
      <c r="K135" s="12">
        <f t="shared" si="13"/>
        <v>0</v>
      </c>
      <c r="L135" s="12">
        <v>0</v>
      </c>
    </row>
    <row r="136" spans="1:14" x14ac:dyDescent="0.25">
      <c r="A136" s="13" t="s">
        <v>209</v>
      </c>
      <c r="B136" s="14" t="s">
        <v>210</v>
      </c>
      <c r="C136" s="12">
        <v>0</v>
      </c>
      <c r="D136" s="12">
        <v>0</v>
      </c>
      <c r="E136" s="12">
        <v>0</v>
      </c>
      <c r="F136" s="12">
        <v>0</v>
      </c>
      <c r="G136" s="12">
        <f t="shared" si="12"/>
        <v>0</v>
      </c>
      <c r="H136" s="12">
        <v>0</v>
      </c>
      <c r="I136" s="12">
        <v>0</v>
      </c>
      <c r="J136" s="12">
        <v>0</v>
      </c>
      <c r="K136" s="12">
        <f t="shared" si="13"/>
        <v>0</v>
      </c>
      <c r="L136" s="12">
        <v>0</v>
      </c>
    </row>
    <row r="137" spans="1:14" x14ac:dyDescent="0.25">
      <c r="A137" s="13" t="s">
        <v>211</v>
      </c>
      <c r="B137" s="14" t="s">
        <v>212</v>
      </c>
      <c r="C137" s="12">
        <v>0</v>
      </c>
      <c r="D137" s="12">
        <v>0</v>
      </c>
      <c r="E137" s="12">
        <v>0</v>
      </c>
      <c r="F137" s="12">
        <v>0</v>
      </c>
      <c r="G137" s="12">
        <f t="shared" si="12"/>
        <v>0</v>
      </c>
      <c r="H137" s="12">
        <v>0</v>
      </c>
      <c r="I137" s="12">
        <v>0</v>
      </c>
      <c r="J137" s="12">
        <v>0</v>
      </c>
      <c r="K137" s="12">
        <f t="shared" si="13"/>
        <v>0</v>
      </c>
      <c r="L137" s="12">
        <v>0</v>
      </c>
    </row>
    <row r="138" spans="1:14" x14ac:dyDescent="0.25">
      <c r="A138" s="10">
        <v>2</v>
      </c>
      <c r="B138" s="26" t="s">
        <v>213</v>
      </c>
      <c r="C138" s="9">
        <v>0</v>
      </c>
      <c r="D138" s="9">
        <f>+D139+D194</f>
        <v>1589896.69</v>
      </c>
      <c r="E138" s="9">
        <f>+E139+E194</f>
        <v>352178</v>
      </c>
      <c r="F138" s="9">
        <f>+F139+F194</f>
        <v>283396.28000000003</v>
      </c>
      <c r="G138" s="9">
        <v>0</v>
      </c>
      <c r="H138" s="9">
        <f>+D138+F138-E138</f>
        <v>1521114.97</v>
      </c>
      <c r="I138" s="9">
        <v>0</v>
      </c>
      <c r="J138" s="9">
        <v>0</v>
      </c>
      <c r="K138" s="9">
        <v>0</v>
      </c>
      <c r="L138" s="9">
        <f>+H138+J138-I138</f>
        <v>1521114.97</v>
      </c>
    </row>
    <row r="139" spans="1:14" x14ac:dyDescent="0.25">
      <c r="A139" s="10">
        <v>2.1</v>
      </c>
      <c r="B139" s="26" t="s">
        <v>214</v>
      </c>
      <c r="C139" s="9">
        <v>0</v>
      </c>
      <c r="D139" s="9">
        <f>+D140+D150+D154+D175+D179+D186+D190</f>
        <v>1589896.69</v>
      </c>
      <c r="E139" s="9">
        <f>+E140+E150+E154+E175+E179+E186+E190</f>
        <v>352178</v>
      </c>
      <c r="F139" s="9">
        <f>+F140+F150+F154+F175+F179+F186+F190</f>
        <v>283396.28000000003</v>
      </c>
      <c r="G139" s="12">
        <v>0</v>
      </c>
      <c r="H139" s="9">
        <f t="shared" ref="H139:H160" si="14">+D139+F139-E139</f>
        <v>1521114.97</v>
      </c>
      <c r="I139" s="12">
        <v>0</v>
      </c>
      <c r="J139" s="12">
        <v>0</v>
      </c>
      <c r="K139" s="12">
        <v>0</v>
      </c>
      <c r="L139" s="9">
        <f t="shared" ref="L139:L160" si="15">+H139+J139-I139</f>
        <v>1521114.97</v>
      </c>
    </row>
    <row r="140" spans="1:14" x14ac:dyDescent="0.25">
      <c r="A140" s="10" t="s">
        <v>215</v>
      </c>
      <c r="B140" s="11" t="s">
        <v>216</v>
      </c>
      <c r="C140" s="9">
        <v>0</v>
      </c>
      <c r="D140" s="9">
        <f>SUM(D141:D149)</f>
        <v>1596404.19</v>
      </c>
      <c r="E140" s="9">
        <f>SUM(E141:E149)</f>
        <v>352178</v>
      </c>
      <c r="F140" s="9">
        <f>SUM(F141:F149)</f>
        <v>283396.28000000003</v>
      </c>
      <c r="G140" s="12">
        <v>0</v>
      </c>
      <c r="H140" s="9">
        <f t="shared" si="14"/>
        <v>1527622.47</v>
      </c>
      <c r="I140" s="12">
        <v>0</v>
      </c>
      <c r="J140" s="12">
        <v>0</v>
      </c>
      <c r="K140" s="12">
        <v>0</v>
      </c>
      <c r="L140" s="9">
        <f t="shared" si="15"/>
        <v>1527622.47</v>
      </c>
    </row>
    <row r="141" spans="1:14" x14ac:dyDescent="0.25">
      <c r="A141" s="13" t="s">
        <v>217</v>
      </c>
      <c r="B141" s="14" t="s">
        <v>218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f t="shared" si="14"/>
        <v>0</v>
      </c>
      <c r="I141" s="12">
        <v>0</v>
      </c>
      <c r="J141" s="12">
        <v>0</v>
      </c>
      <c r="K141" s="12">
        <v>0</v>
      </c>
      <c r="L141" s="12">
        <f t="shared" si="15"/>
        <v>0</v>
      </c>
    </row>
    <row r="142" spans="1:14" x14ac:dyDescent="0.25">
      <c r="A142" s="13" t="s">
        <v>219</v>
      </c>
      <c r="B142" s="14" t="s">
        <v>220</v>
      </c>
      <c r="C142" s="12">
        <v>0</v>
      </c>
      <c r="D142" s="12">
        <v>185255.51</v>
      </c>
      <c r="E142" s="12">
        <v>352178</v>
      </c>
      <c r="F142" s="12">
        <v>279474</v>
      </c>
      <c r="G142" s="12">
        <v>0</v>
      </c>
      <c r="H142" s="12">
        <f t="shared" si="14"/>
        <v>112551.51000000001</v>
      </c>
      <c r="I142" s="12">
        <v>0</v>
      </c>
      <c r="J142" s="12">
        <v>0</v>
      </c>
      <c r="K142" s="12">
        <v>0</v>
      </c>
      <c r="L142" s="12">
        <f t="shared" si="15"/>
        <v>112551.51000000001</v>
      </c>
      <c r="N142" s="27"/>
    </row>
    <row r="143" spans="1:14" x14ac:dyDescent="0.25">
      <c r="A143" s="13" t="s">
        <v>221</v>
      </c>
      <c r="B143" s="14" t="s">
        <v>222</v>
      </c>
      <c r="C143" s="12">
        <v>0</v>
      </c>
      <c r="D143" s="12">
        <v>4.83</v>
      </c>
      <c r="E143" s="12">
        <v>0</v>
      </c>
      <c r="F143" s="12">
        <v>0</v>
      </c>
      <c r="G143" s="12">
        <v>0</v>
      </c>
      <c r="H143" s="12">
        <f t="shared" si="14"/>
        <v>4.83</v>
      </c>
      <c r="I143" s="12">
        <v>0</v>
      </c>
      <c r="J143" s="12">
        <v>0</v>
      </c>
      <c r="K143" s="12">
        <v>0</v>
      </c>
      <c r="L143" s="12">
        <f t="shared" si="15"/>
        <v>4.83</v>
      </c>
    </row>
    <row r="144" spans="1:14" x14ac:dyDescent="0.25">
      <c r="A144" s="13" t="s">
        <v>223</v>
      </c>
      <c r="B144" s="14" t="s">
        <v>224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f t="shared" si="14"/>
        <v>0</v>
      </c>
      <c r="I144" s="12">
        <v>0</v>
      </c>
      <c r="J144" s="12">
        <v>0</v>
      </c>
      <c r="K144" s="12">
        <v>0</v>
      </c>
      <c r="L144" s="12">
        <f t="shared" si="15"/>
        <v>0</v>
      </c>
    </row>
    <row r="145" spans="1:12" x14ac:dyDescent="0.25">
      <c r="A145" s="13" t="s">
        <v>225</v>
      </c>
      <c r="B145" s="14" t="s">
        <v>226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f t="shared" si="14"/>
        <v>0</v>
      </c>
      <c r="I145" s="12">
        <v>0</v>
      </c>
      <c r="J145" s="12">
        <v>0</v>
      </c>
      <c r="K145" s="12">
        <v>0</v>
      </c>
      <c r="L145" s="12">
        <f t="shared" si="15"/>
        <v>0</v>
      </c>
    </row>
    <row r="146" spans="1:12" ht="22.5" x14ac:dyDescent="0.25">
      <c r="A146" s="13" t="s">
        <v>227</v>
      </c>
      <c r="B146" s="14" t="s">
        <v>228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f t="shared" si="14"/>
        <v>0</v>
      </c>
      <c r="I146" s="12">
        <v>0</v>
      </c>
      <c r="J146" s="12">
        <v>0</v>
      </c>
      <c r="K146" s="12">
        <v>0</v>
      </c>
      <c r="L146" s="12">
        <f t="shared" si="15"/>
        <v>0</v>
      </c>
    </row>
    <row r="147" spans="1:12" x14ac:dyDescent="0.25">
      <c r="A147" s="13" t="s">
        <v>229</v>
      </c>
      <c r="B147" s="14" t="s">
        <v>230</v>
      </c>
      <c r="C147" s="12">
        <v>0</v>
      </c>
      <c r="D147" s="12">
        <v>1448798.93</v>
      </c>
      <c r="E147" s="12">
        <v>0</v>
      </c>
      <c r="F147" s="12">
        <v>3922.28</v>
      </c>
      <c r="G147" s="12">
        <v>0</v>
      </c>
      <c r="H147" s="12">
        <f t="shared" si="14"/>
        <v>1452721.21</v>
      </c>
      <c r="I147" s="12">
        <v>0</v>
      </c>
      <c r="J147" s="12">
        <v>0</v>
      </c>
      <c r="K147" s="12">
        <v>0</v>
      </c>
      <c r="L147" s="12">
        <f t="shared" si="15"/>
        <v>1452721.21</v>
      </c>
    </row>
    <row r="148" spans="1:12" x14ac:dyDescent="0.25">
      <c r="A148" s="13" t="s">
        <v>231</v>
      </c>
      <c r="B148" s="14" t="s">
        <v>232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f t="shared" si="14"/>
        <v>0</v>
      </c>
      <c r="I148" s="12">
        <v>0</v>
      </c>
      <c r="J148" s="12">
        <v>0</v>
      </c>
      <c r="K148" s="12">
        <v>0</v>
      </c>
      <c r="L148" s="12">
        <f t="shared" si="15"/>
        <v>0</v>
      </c>
    </row>
    <row r="149" spans="1:12" x14ac:dyDescent="0.25">
      <c r="A149" s="13" t="s">
        <v>233</v>
      </c>
      <c r="B149" s="14" t="s">
        <v>234</v>
      </c>
      <c r="C149" s="12">
        <v>0</v>
      </c>
      <c r="D149" s="28">
        <v>-37655.08</v>
      </c>
      <c r="E149" s="12">
        <v>0</v>
      </c>
      <c r="F149" s="12">
        <v>0</v>
      </c>
      <c r="G149" s="12">
        <v>0</v>
      </c>
      <c r="H149" s="28">
        <f t="shared" si="14"/>
        <v>-37655.08</v>
      </c>
      <c r="I149" s="12">
        <v>0</v>
      </c>
      <c r="J149" s="12">
        <v>0</v>
      </c>
      <c r="K149" s="12">
        <v>0</v>
      </c>
      <c r="L149" s="28">
        <f t="shared" si="15"/>
        <v>-37655.08</v>
      </c>
    </row>
    <row r="150" spans="1:12" x14ac:dyDescent="0.25">
      <c r="A150" s="10" t="s">
        <v>235</v>
      </c>
      <c r="B150" s="11" t="s">
        <v>236</v>
      </c>
      <c r="C150" s="9">
        <v>0</v>
      </c>
      <c r="D150" s="9">
        <f>SUM(D151:D153)</f>
        <v>0</v>
      </c>
      <c r="E150" s="12">
        <v>0</v>
      </c>
      <c r="F150" s="9">
        <f>SUM(F151:F153)</f>
        <v>0</v>
      </c>
      <c r="G150" s="12">
        <v>0</v>
      </c>
      <c r="H150" s="9">
        <f t="shared" si="14"/>
        <v>0</v>
      </c>
      <c r="I150" s="12">
        <v>0</v>
      </c>
      <c r="J150" s="12">
        <v>0</v>
      </c>
      <c r="K150" s="12">
        <v>0</v>
      </c>
      <c r="L150" s="9">
        <f t="shared" si="15"/>
        <v>0</v>
      </c>
    </row>
    <row r="151" spans="1:12" x14ac:dyDescent="0.25">
      <c r="A151" s="13" t="s">
        <v>237</v>
      </c>
      <c r="B151" s="14" t="s">
        <v>238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f t="shared" si="14"/>
        <v>0</v>
      </c>
      <c r="I151" s="12">
        <v>0</v>
      </c>
      <c r="J151" s="12">
        <v>0</v>
      </c>
      <c r="K151" s="12">
        <v>0</v>
      </c>
      <c r="L151" s="12">
        <f t="shared" si="15"/>
        <v>0</v>
      </c>
    </row>
    <row r="152" spans="1:12" ht="22.5" x14ac:dyDescent="0.25">
      <c r="A152" s="13" t="s">
        <v>239</v>
      </c>
      <c r="B152" s="14" t="s">
        <v>240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f t="shared" si="14"/>
        <v>0</v>
      </c>
      <c r="I152" s="12">
        <v>0</v>
      </c>
      <c r="J152" s="12">
        <v>0</v>
      </c>
      <c r="K152" s="12">
        <v>0</v>
      </c>
      <c r="L152" s="12">
        <f t="shared" si="15"/>
        <v>0</v>
      </c>
    </row>
    <row r="153" spans="1:12" x14ac:dyDescent="0.25">
      <c r="A153" s="13" t="s">
        <v>241</v>
      </c>
      <c r="B153" s="14" t="s">
        <v>242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f t="shared" si="14"/>
        <v>0</v>
      </c>
      <c r="I153" s="12">
        <v>0</v>
      </c>
      <c r="J153" s="12">
        <v>0</v>
      </c>
      <c r="K153" s="12">
        <v>0</v>
      </c>
      <c r="L153" s="12">
        <f t="shared" si="15"/>
        <v>0</v>
      </c>
    </row>
    <row r="154" spans="1:12" x14ac:dyDescent="0.25">
      <c r="A154" s="10" t="s">
        <v>243</v>
      </c>
      <c r="B154" s="11" t="s">
        <v>244</v>
      </c>
      <c r="C154" s="9">
        <v>0</v>
      </c>
      <c r="D154" s="9">
        <f>SUM(D155:D157)</f>
        <v>0</v>
      </c>
      <c r="E154" s="12">
        <v>0</v>
      </c>
      <c r="F154" s="9">
        <f>SUM(F155:F157)</f>
        <v>0</v>
      </c>
      <c r="G154" s="12">
        <v>0</v>
      </c>
      <c r="H154" s="9">
        <f t="shared" si="14"/>
        <v>0</v>
      </c>
      <c r="I154" s="12">
        <v>0</v>
      </c>
      <c r="J154" s="12">
        <v>0</v>
      </c>
      <c r="K154" s="12">
        <v>0</v>
      </c>
      <c r="L154" s="9">
        <f t="shared" si="15"/>
        <v>0</v>
      </c>
    </row>
    <row r="155" spans="1:12" x14ac:dyDescent="0.25">
      <c r="A155" s="13" t="s">
        <v>245</v>
      </c>
      <c r="B155" s="14" t="s">
        <v>246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f t="shared" si="14"/>
        <v>0</v>
      </c>
      <c r="I155" s="12">
        <v>0</v>
      </c>
      <c r="J155" s="12">
        <v>0</v>
      </c>
      <c r="K155" s="12">
        <v>0</v>
      </c>
      <c r="L155" s="12">
        <f t="shared" si="15"/>
        <v>0</v>
      </c>
    </row>
    <row r="156" spans="1:12" x14ac:dyDescent="0.25">
      <c r="A156" s="13" t="s">
        <v>247</v>
      </c>
      <c r="B156" s="14" t="s">
        <v>248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f t="shared" si="14"/>
        <v>0</v>
      </c>
      <c r="I156" s="12">
        <v>0</v>
      </c>
      <c r="J156" s="12">
        <v>0</v>
      </c>
      <c r="K156" s="12">
        <v>0</v>
      </c>
      <c r="L156" s="12">
        <f t="shared" si="15"/>
        <v>0</v>
      </c>
    </row>
    <row r="157" spans="1:12" x14ac:dyDescent="0.25">
      <c r="A157" s="13" t="s">
        <v>249</v>
      </c>
      <c r="B157" s="14" t="s">
        <v>250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f t="shared" si="14"/>
        <v>0</v>
      </c>
      <c r="I157" s="12">
        <v>0</v>
      </c>
      <c r="J157" s="12">
        <v>0</v>
      </c>
      <c r="K157" s="12">
        <v>0</v>
      </c>
      <c r="L157" s="12">
        <f t="shared" si="15"/>
        <v>0</v>
      </c>
    </row>
    <row r="158" spans="1:12" x14ac:dyDescent="0.25">
      <c r="A158" s="10" t="s">
        <v>251</v>
      </c>
      <c r="B158" s="11" t="s">
        <v>252</v>
      </c>
      <c r="C158" s="9">
        <v>0</v>
      </c>
      <c r="D158" s="9">
        <f>SUM(D159:D160)</f>
        <v>0</v>
      </c>
      <c r="E158" s="9">
        <v>0</v>
      </c>
      <c r="F158" s="9">
        <f>SUM(F159:F160)</f>
        <v>0</v>
      </c>
      <c r="G158" s="9">
        <v>0</v>
      </c>
      <c r="H158" s="9">
        <f t="shared" si="14"/>
        <v>0</v>
      </c>
      <c r="I158" s="9">
        <v>0</v>
      </c>
      <c r="J158" s="9">
        <v>0</v>
      </c>
      <c r="K158" s="9">
        <v>0</v>
      </c>
      <c r="L158" s="9">
        <f t="shared" si="15"/>
        <v>0</v>
      </c>
    </row>
    <row r="159" spans="1:12" x14ac:dyDescent="0.25">
      <c r="A159" s="13" t="s">
        <v>253</v>
      </c>
      <c r="B159" s="14" t="s">
        <v>254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9">
        <f t="shared" si="14"/>
        <v>0</v>
      </c>
      <c r="I159" s="12">
        <v>0</v>
      </c>
      <c r="J159" s="12">
        <v>0</v>
      </c>
      <c r="K159" s="12">
        <v>0</v>
      </c>
      <c r="L159" s="9">
        <f t="shared" si="15"/>
        <v>0</v>
      </c>
    </row>
    <row r="160" spans="1:12" x14ac:dyDescent="0.25">
      <c r="A160" s="13" t="s">
        <v>255</v>
      </c>
      <c r="B160" s="14" t="s">
        <v>256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9">
        <f t="shared" si="14"/>
        <v>0</v>
      </c>
      <c r="I160" s="12">
        <v>0</v>
      </c>
      <c r="J160" s="12">
        <v>0</v>
      </c>
      <c r="K160" s="12">
        <v>0</v>
      </c>
      <c r="L160" s="9">
        <f t="shared" si="15"/>
        <v>0</v>
      </c>
    </row>
    <row r="161" spans="1:12" x14ac:dyDescent="0.25">
      <c r="A161" s="25"/>
      <c r="B161" s="21"/>
    </row>
    <row r="162" spans="1:12" x14ac:dyDescent="0.25">
      <c r="A162" s="25"/>
      <c r="B162" s="21"/>
    </row>
    <row r="163" spans="1:12" x14ac:dyDescent="0.25">
      <c r="A163" s="25"/>
      <c r="B163" s="21"/>
    </row>
    <row r="164" spans="1:12" x14ac:dyDescent="0.25">
      <c r="A164" s="25"/>
      <c r="B164" s="21"/>
    </row>
    <row r="165" spans="1:12" x14ac:dyDescent="0.25">
      <c r="A165" s="25"/>
      <c r="B165" s="21"/>
    </row>
    <row r="166" spans="1:12" ht="15.75" x14ac:dyDescent="0.2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1:12" ht="15.75" x14ac:dyDescent="0.25">
      <c r="A167" s="72" t="s">
        <v>0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15.75" x14ac:dyDescent="0.25">
      <c r="A168" s="73" t="str">
        <f>+A3</f>
        <v>Del 1° de Enero al 30 de Junio de 2021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</row>
    <row r="169" spans="1:12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x14ac:dyDescent="0.25">
      <c r="A170" s="74" t="s">
        <v>2</v>
      </c>
      <c r="B170" s="74"/>
      <c r="C170" s="74"/>
      <c r="D170" s="74"/>
      <c r="E170" s="74"/>
      <c r="F170" s="74"/>
      <c r="G170" s="1"/>
      <c r="H170" s="1"/>
      <c r="I170" s="1"/>
      <c r="J170" s="1"/>
      <c r="K170" s="1"/>
      <c r="L170" s="1"/>
    </row>
    <row r="171" spans="1:12" ht="15.75" thickBo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" t="s">
        <v>257</v>
      </c>
    </row>
    <row r="172" spans="1:12" x14ac:dyDescent="0.25">
      <c r="A172" s="75" t="s">
        <v>4</v>
      </c>
      <c r="B172" s="67" t="s">
        <v>5</v>
      </c>
      <c r="C172" s="67" t="s">
        <v>6</v>
      </c>
      <c r="D172" s="67"/>
      <c r="E172" s="67" t="s">
        <v>7</v>
      </c>
      <c r="F172" s="67"/>
      <c r="G172" s="67" t="s">
        <v>8</v>
      </c>
      <c r="H172" s="67"/>
      <c r="I172" s="67" t="s">
        <v>9</v>
      </c>
      <c r="J172" s="67"/>
      <c r="K172" s="67" t="s">
        <v>10</v>
      </c>
      <c r="L172" s="68"/>
    </row>
    <row r="173" spans="1:12" x14ac:dyDescent="0.25">
      <c r="A173" s="76"/>
      <c r="B173" s="78"/>
      <c r="C173" s="69" t="s">
        <v>11</v>
      </c>
      <c r="D173" s="69"/>
      <c r="E173" s="69" t="s">
        <v>12</v>
      </c>
      <c r="F173" s="69"/>
      <c r="G173" s="69" t="s">
        <v>13</v>
      </c>
      <c r="H173" s="69"/>
      <c r="I173" s="69" t="s">
        <v>14</v>
      </c>
      <c r="J173" s="69"/>
      <c r="K173" s="69" t="s">
        <v>15</v>
      </c>
      <c r="L173" s="70"/>
    </row>
    <row r="174" spans="1:12" x14ac:dyDescent="0.25">
      <c r="A174" s="77"/>
      <c r="B174" s="79"/>
      <c r="C174" s="5" t="s">
        <v>16</v>
      </c>
      <c r="D174" s="5" t="s">
        <v>17</v>
      </c>
      <c r="E174" s="5" t="s">
        <v>16</v>
      </c>
      <c r="F174" s="5" t="s">
        <v>17</v>
      </c>
      <c r="G174" s="5" t="s">
        <v>16</v>
      </c>
      <c r="H174" s="5" t="s">
        <v>17</v>
      </c>
      <c r="I174" s="5" t="s">
        <v>16</v>
      </c>
      <c r="J174" s="5" t="s">
        <v>17</v>
      </c>
      <c r="K174" s="5" t="s">
        <v>16</v>
      </c>
      <c r="L174" s="6" t="s">
        <v>17</v>
      </c>
    </row>
    <row r="175" spans="1:12" x14ac:dyDescent="0.25">
      <c r="A175" s="10" t="s">
        <v>258</v>
      </c>
      <c r="B175" s="11" t="s">
        <v>259</v>
      </c>
      <c r="C175" s="9">
        <v>0</v>
      </c>
      <c r="D175" s="9">
        <f>SUM(D176:D178)</f>
        <v>0</v>
      </c>
      <c r="E175" s="12">
        <v>0</v>
      </c>
      <c r="F175" s="12">
        <v>0</v>
      </c>
      <c r="G175" s="12">
        <v>0</v>
      </c>
      <c r="H175" s="9">
        <f t="shared" ref="H175:H214" si="16">+D175+F175-E175</f>
        <v>0</v>
      </c>
      <c r="I175" s="12">
        <v>0</v>
      </c>
      <c r="J175" s="12">
        <v>0</v>
      </c>
      <c r="K175" s="12">
        <v>0</v>
      </c>
      <c r="L175" s="9">
        <f t="shared" ref="L175:L214" si="17">+H175+J175-I175</f>
        <v>0</v>
      </c>
    </row>
    <row r="176" spans="1:12" x14ac:dyDescent="0.25">
      <c r="A176" s="13" t="s">
        <v>260</v>
      </c>
      <c r="B176" s="14" t="s">
        <v>261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f t="shared" si="16"/>
        <v>0</v>
      </c>
      <c r="I176" s="12">
        <v>0</v>
      </c>
      <c r="J176" s="12">
        <v>0</v>
      </c>
      <c r="K176" s="12">
        <v>0</v>
      </c>
      <c r="L176" s="12">
        <f t="shared" si="17"/>
        <v>0</v>
      </c>
    </row>
    <row r="177" spans="1:12" x14ac:dyDescent="0.25">
      <c r="A177" s="13" t="s">
        <v>262</v>
      </c>
      <c r="B177" s="14" t="s">
        <v>263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f t="shared" si="16"/>
        <v>0</v>
      </c>
      <c r="I177" s="12">
        <v>0</v>
      </c>
      <c r="J177" s="12">
        <v>0</v>
      </c>
      <c r="K177" s="12">
        <v>0</v>
      </c>
      <c r="L177" s="12">
        <f t="shared" si="17"/>
        <v>0</v>
      </c>
    </row>
    <row r="178" spans="1:12" x14ac:dyDescent="0.25">
      <c r="A178" s="13" t="s">
        <v>264</v>
      </c>
      <c r="B178" s="14" t="s">
        <v>265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f t="shared" si="16"/>
        <v>0</v>
      </c>
      <c r="I178" s="12">
        <v>0</v>
      </c>
      <c r="J178" s="12">
        <v>0</v>
      </c>
      <c r="K178" s="12">
        <v>0</v>
      </c>
      <c r="L178" s="12">
        <f t="shared" si="17"/>
        <v>0</v>
      </c>
    </row>
    <row r="179" spans="1:12" ht="22.5" x14ac:dyDescent="0.25">
      <c r="A179" s="10" t="s">
        <v>266</v>
      </c>
      <c r="B179" s="11" t="s">
        <v>267</v>
      </c>
      <c r="C179" s="9">
        <v>0</v>
      </c>
      <c r="D179" s="29">
        <f>SUM(D180:D185)</f>
        <v>-6507.5</v>
      </c>
      <c r="E179" s="12">
        <v>0</v>
      </c>
      <c r="F179" s="12">
        <v>0</v>
      </c>
      <c r="G179" s="12">
        <v>0</v>
      </c>
      <c r="H179" s="29">
        <f t="shared" si="16"/>
        <v>-6507.5</v>
      </c>
      <c r="I179" s="12">
        <v>0</v>
      </c>
      <c r="J179" s="12">
        <v>0</v>
      </c>
      <c r="K179" s="12">
        <v>0</v>
      </c>
      <c r="L179" s="29">
        <f t="shared" si="17"/>
        <v>-6507.5</v>
      </c>
    </row>
    <row r="180" spans="1:12" x14ac:dyDescent="0.25">
      <c r="A180" s="13" t="s">
        <v>268</v>
      </c>
      <c r="B180" s="14" t="s">
        <v>269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f t="shared" si="16"/>
        <v>0</v>
      </c>
      <c r="I180" s="12">
        <v>0</v>
      </c>
      <c r="J180" s="12">
        <v>0</v>
      </c>
      <c r="K180" s="12">
        <v>0</v>
      </c>
      <c r="L180" s="12">
        <f t="shared" si="17"/>
        <v>0</v>
      </c>
    </row>
    <row r="181" spans="1:12" x14ac:dyDescent="0.25">
      <c r="A181" s="13" t="s">
        <v>270</v>
      </c>
      <c r="B181" s="14" t="s">
        <v>271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f t="shared" si="16"/>
        <v>0</v>
      </c>
      <c r="I181" s="12">
        <v>0</v>
      </c>
      <c r="J181" s="12">
        <v>0</v>
      </c>
      <c r="K181" s="12">
        <v>0</v>
      </c>
      <c r="L181" s="12">
        <f t="shared" si="17"/>
        <v>0</v>
      </c>
    </row>
    <row r="182" spans="1:12" x14ac:dyDescent="0.25">
      <c r="A182" s="13" t="s">
        <v>272</v>
      </c>
      <c r="B182" s="14" t="s">
        <v>273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f t="shared" si="16"/>
        <v>0</v>
      </c>
      <c r="I182" s="12">
        <v>0</v>
      </c>
      <c r="J182" s="12">
        <v>0</v>
      </c>
      <c r="K182" s="12">
        <v>0</v>
      </c>
      <c r="L182" s="12">
        <f t="shared" si="17"/>
        <v>0</v>
      </c>
    </row>
    <row r="183" spans="1:12" x14ac:dyDescent="0.25">
      <c r="A183" s="13" t="s">
        <v>274</v>
      </c>
      <c r="B183" s="15" t="s">
        <v>275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f t="shared" si="16"/>
        <v>0</v>
      </c>
      <c r="I183" s="12">
        <v>0</v>
      </c>
      <c r="J183" s="12">
        <v>0</v>
      </c>
      <c r="K183" s="12">
        <v>0</v>
      </c>
      <c r="L183" s="12">
        <f t="shared" si="17"/>
        <v>0</v>
      </c>
    </row>
    <row r="184" spans="1:12" x14ac:dyDescent="0.25">
      <c r="A184" s="13" t="s">
        <v>276</v>
      </c>
      <c r="B184" s="15" t="s">
        <v>277</v>
      </c>
      <c r="C184" s="12">
        <v>0</v>
      </c>
      <c r="D184" s="28">
        <v>-6507.5</v>
      </c>
      <c r="E184" s="12">
        <v>0</v>
      </c>
      <c r="F184" s="12">
        <v>0</v>
      </c>
      <c r="G184" s="12">
        <v>0</v>
      </c>
      <c r="H184" s="28">
        <f t="shared" si="16"/>
        <v>-6507.5</v>
      </c>
      <c r="I184" s="12">
        <v>0</v>
      </c>
      <c r="J184" s="12">
        <v>0</v>
      </c>
      <c r="K184" s="12">
        <v>0</v>
      </c>
      <c r="L184" s="28">
        <f t="shared" si="17"/>
        <v>-6507.5</v>
      </c>
    </row>
    <row r="185" spans="1:12" x14ac:dyDescent="0.25">
      <c r="A185" s="13" t="s">
        <v>278</v>
      </c>
      <c r="B185" s="14" t="s">
        <v>279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f t="shared" si="16"/>
        <v>0</v>
      </c>
      <c r="I185" s="12">
        <v>0</v>
      </c>
      <c r="J185" s="12">
        <v>0</v>
      </c>
      <c r="K185" s="12">
        <v>0</v>
      </c>
      <c r="L185" s="12">
        <f t="shared" si="17"/>
        <v>0</v>
      </c>
    </row>
    <row r="186" spans="1:12" x14ac:dyDescent="0.25">
      <c r="A186" s="10" t="s">
        <v>280</v>
      </c>
      <c r="B186" s="11" t="s">
        <v>281</v>
      </c>
      <c r="C186" s="9">
        <v>0</v>
      </c>
      <c r="D186" s="9">
        <f>SUM(D187:D189)</f>
        <v>0</v>
      </c>
      <c r="E186" s="12">
        <v>0</v>
      </c>
      <c r="F186" s="12">
        <v>0</v>
      </c>
      <c r="G186" s="12">
        <v>0</v>
      </c>
      <c r="H186" s="9">
        <f t="shared" si="16"/>
        <v>0</v>
      </c>
      <c r="I186" s="12">
        <v>0</v>
      </c>
      <c r="J186" s="12">
        <v>0</v>
      </c>
      <c r="K186" s="12">
        <v>0</v>
      </c>
      <c r="L186" s="9">
        <f t="shared" si="17"/>
        <v>0</v>
      </c>
    </row>
    <row r="187" spans="1:12" x14ac:dyDescent="0.25">
      <c r="A187" s="13" t="s">
        <v>282</v>
      </c>
      <c r="B187" s="14" t="s">
        <v>283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f t="shared" si="16"/>
        <v>0</v>
      </c>
      <c r="I187" s="12">
        <v>0</v>
      </c>
      <c r="J187" s="12">
        <v>0</v>
      </c>
      <c r="K187" s="12">
        <v>0</v>
      </c>
      <c r="L187" s="12">
        <f t="shared" si="17"/>
        <v>0</v>
      </c>
    </row>
    <row r="188" spans="1:12" x14ac:dyDescent="0.25">
      <c r="A188" s="13" t="s">
        <v>284</v>
      </c>
      <c r="B188" s="14" t="s">
        <v>285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f t="shared" si="16"/>
        <v>0</v>
      </c>
      <c r="I188" s="12">
        <v>0</v>
      </c>
      <c r="J188" s="12">
        <v>0</v>
      </c>
      <c r="K188" s="12">
        <v>0</v>
      </c>
      <c r="L188" s="12">
        <f t="shared" si="17"/>
        <v>0</v>
      </c>
    </row>
    <row r="189" spans="1:12" x14ac:dyDescent="0.25">
      <c r="A189" s="13" t="s">
        <v>286</v>
      </c>
      <c r="B189" s="14" t="s">
        <v>287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f t="shared" si="16"/>
        <v>0</v>
      </c>
      <c r="I189" s="12">
        <v>0</v>
      </c>
      <c r="J189" s="12">
        <v>0</v>
      </c>
      <c r="K189" s="12">
        <v>0</v>
      </c>
      <c r="L189" s="12">
        <f t="shared" si="17"/>
        <v>0</v>
      </c>
    </row>
    <row r="190" spans="1:12" x14ac:dyDescent="0.25">
      <c r="A190" s="10" t="s">
        <v>288</v>
      </c>
      <c r="B190" s="11" t="s">
        <v>289</v>
      </c>
      <c r="C190" s="9">
        <v>0</v>
      </c>
      <c r="D190" s="9">
        <f>SUM(D191:D193)</f>
        <v>0</v>
      </c>
      <c r="E190" s="12">
        <v>0</v>
      </c>
      <c r="F190" s="12">
        <v>0</v>
      </c>
      <c r="G190" s="12">
        <v>0</v>
      </c>
      <c r="H190" s="9">
        <f t="shared" si="16"/>
        <v>0</v>
      </c>
      <c r="I190" s="12">
        <v>0</v>
      </c>
      <c r="J190" s="12">
        <v>0</v>
      </c>
      <c r="K190" s="12">
        <v>0</v>
      </c>
      <c r="L190" s="9">
        <f t="shared" si="17"/>
        <v>0</v>
      </c>
    </row>
    <row r="191" spans="1:12" x14ac:dyDescent="0.25">
      <c r="A191" s="13" t="s">
        <v>290</v>
      </c>
      <c r="B191" s="14" t="s">
        <v>291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f t="shared" si="16"/>
        <v>0</v>
      </c>
      <c r="I191" s="12">
        <v>0</v>
      </c>
      <c r="J191" s="12">
        <v>0</v>
      </c>
      <c r="K191" s="12">
        <v>0</v>
      </c>
      <c r="L191" s="12">
        <f t="shared" si="17"/>
        <v>0</v>
      </c>
    </row>
    <row r="192" spans="1:12" x14ac:dyDescent="0.25">
      <c r="A192" s="13" t="s">
        <v>292</v>
      </c>
      <c r="B192" s="14" t="s">
        <v>293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f t="shared" si="16"/>
        <v>0</v>
      </c>
      <c r="I192" s="12">
        <v>0</v>
      </c>
      <c r="J192" s="12">
        <v>0</v>
      </c>
      <c r="K192" s="12">
        <v>0</v>
      </c>
      <c r="L192" s="12">
        <f t="shared" si="17"/>
        <v>0</v>
      </c>
    </row>
    <row r="193" spans="1:12" x14ac:dyDescent="0.25">
      <c r="A193" s="13" t="s">
        <v>294</v>
      </c>
      <c r="B193" s="14" t="s">
        <v>295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f t="shared" si="16"/>
        <v>0</v>
      </c>
      <c r="I193" s="12">
        <v>0</v>
      </c>
      <c r="J193" s="12">
        <v>0</v>
      </c>
      <c r="K193" s="12">
        <v>0</v>
      </c>
      <c r="L193" s="12">
        <f t="shared" si="17"/>
        <v>0</v>
      </c>
    </row>
    <row r="194" spans="1:12" x14ac:dyDescent="0.25">
      <c r="A194" s="10">
        <v>2.2000000000000002</v>
      </c>
      <c r="B194" s="26" t="s">
        <v>296</v>
      </c>
      <c r="C194" s="9">
        <v>0</v>
      </c>
      <c r="D194" s="9">
        <f>+D195+D198</f>
        <v>0</v>
      </c>
      <c r="E194" s="9">
        <f>+E195+E198</f>
        <v>0</v>
      </c>
      <c r="F194" s="9">
        <v>0</v>
      </c>
      <c r="G194" s="9">
        <v>0</v>
      </c>
      <c r="H194" s="9">
        <f t="shared" si="16"/>
        <v>0</v>
      </c>
      <c r="I194" s="9">
        <v>0</v>
      </c>
      <c r="J194" s="9">
        <v>0</v>
      </c>
      <c r="K194" s="9">
        <v>0</v>
      </c>
      <c r="L194" s="9">
        <f t="shared" si="17"/>
        <v>0</v>
      </c>
    </row>
    <row r="195" spans="1:12" x14ac:dyDescent="0.25">
      <c r="A195" s="10" t="s">
        <v>297</v>
      </c>
      <c r="B195" s="11" t="s">
        <v>298</v>
      </c>
      <c r="C195" s="9">
        <v>0</v>
      </c>
      <c r="D195" s="9">
        <f>SUM(D196:D197)</f>
        <v>0</v>
      </c>
      <c r="E195" s="12">
        <v>0</v>
      </c>
      <c r="F195" s="12">
        <v>0</v>
      </c>
      <c r="G195" s="12">
        <v>0</v>
      </c>
      <c r="H195" s="12">
        <f t="shared" si="16"/>
        <v>0</v>
      </c>
      <c r="I195" s="12">
        <v>0</v>
      </c>
      <c r="J195" s="12">
        <v>0</v>
      </c>
      <c r="K195" s="12">
        <v>0</v>
      </c>
      <c r="L195" s="12">
        <f t="shared" si="17"/>
        <v>0</v>
      </c>
    </row>
    <row r="196" spans="1:12" x14ac:dyDescent="0.25">
      <c r="A196" s="13" t="s">
        <v>299</v>
      </c>
      <c r="B196" s="14" t="s">
        <v>300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f t="shared" si="16"/>
        <v>0</v>
      </c>
      <c r="I196" s="12">
        <v>0</v>
      </c>
      <c r="J196" s="12">
        <v>0</v>
      </c>
      <c r="K196" s="12">
        <v>0</v>
      </c>
      <c r="L196" s="12">
        <f t="shared" si="17"/>
        <v>0</v>
      </c>
    </row>
    <row r="197" spans="1:12" x14ac:dyDescent="0.25">
      <c r="A197" s="13" t="s">
        <v>301</v>
      </c>
      <c r="B197" s="14" t="s">
        <v>302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f t="shared" si="16"/>
        <v>0</v>
      </c>
      <c r="I197" s="12">
        <v>0</v>
      </c>
      <c r="J197" s="12">
        <v>0</v>
      </c>
      <c r="K197" s="12">
        <v>0</v>
      </c>
      <c r="L197" s="12">
        <f t="shared" si="17"/>
        <v>0</v>
      </c>
    </row>
    <row r="198" spans="1:12" x14ac:dyDescent="0.25">
      <c r="A198" s="10" t="s">
        <v>303</v>
      </c>
      <c r="B198" s="11" t="s">
        <v>304</v>
      </c>
      <c r="C198" s="9">
        <v>0</v>
      </c>
      <c r="D198" s="9">
        <f>SUM(D199:D201)</f>
        <v>0</v>
      </c>
      <c r="E198" s="9">
        <f>SUM(E199:E201)</f>
        <v>0</v>
      </c>
      <c r="F198" s="9">
        <v>0</v>
      </c>
      <c r="G198" s="9">
        <v>0</v>
      </c>
      <c r="H198" s="9">
        <f t="shared" si="16"/>
        <v>0</v>
      </c>
      <c r="I198" s="9">
        <v>0</v>
      </c>
      <c r="J198" s="9">
        <v>0</v>
      </c>
      <c r="K198" s="9">
        <v>0</v>
      </c>
      <c r="L198" s="9">
        <f t="shared" si="17"/>
        <v>0</v>
      </c>
    </row>
    <row r="199" spans="1:12" x14ac:dyDescent="0.25">
      <c r="A199" s="13" t="s">
        <v>305</v>
      </c>
      <c r="B199" s="14" t="s">
        <v>306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f t="shared" si="16"/>
        <v>0</v>
      </c>
      <c r="I199" s="12">
        <v>0</v>
      </c>
      <c r="J199" s="12">
        <v>0</v>
      </c>
      <c r="K199" s="12">
        <v>0</v>
      </c>
      <c r="L199" s="12">
        <f t="shared" si="17"/>
        <v>0</v>
      </c>
    </row>
    <row r="200" spans="1:12" ht="22.5" x14ac:dyDescent="0.25">
      <c r="A200" s="13" t="s">
        <v>307</v>
      </c>
      <c r="B200" s="14" t="s">
        <v>308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f t="shared" si="16"/>
        <v>0</v>
      </c>
      <c r="I200" s="12">
        <v>0</v>
      </c>
      <c r="J200" s="12">
        <v>0</v>
      </c>
      <c r="K200" s="12">
        <v>0</v>
      </c>
      <c r="L200" s="12">
        <f t="shared" si="17"/>
        <v>0</v>
      </c>
    </row>
    <row r="201" spans="1:12" x14ac:dyDescent="0.25">
      <c r="A201" s="13" t="s">
        <v>309</v>
      </c>
      <c r="B201" s="14" t="s">
        <v>310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9">
        <f t="shared" si="16"/>
        <v>0</v>
      </c>
      <c r="I201" s="12">
        <v>0</v>
      </c>
      <c r="J201" s="12">
        <v>0</v>
      </c>
      <c r="K201" s="12">
        <v>0</v>
      </c>
      <c r="L201" s="9">
        <f t="shared" si="17"/>
        <v>0</v>
      </c>
    </row>
    <row r="202" spans="1:12" x14ac:dyDescent="0.25">
      <c r="A202" s="10" t="s">
        <v>311</v>
      </c>
      <c r="B202" s="11" t="s">
        <v>312</v>
      </c>
      <c r="C202" s="9">
        <v>0</v>
      </c>
      <c r="D202" s="9">
        <f>SUM(D203:D207)</f>
        <v>0</v>
      </c>
      <c r="E202" s="9">
        <v>0</v>
      </c>
      <c r="F202" s="9">
        <v>0</v>
      </c>
      <c r="G202" s="9">
        <v>0</v>
      </c>
      <c r="H202" s="9">
        <f t="shared" si="16"/>
        <v>0</v>
      </c>
      <c r="I202" s="9">
        <v>0</v>
      </c>
      <c r="J202" s="9">
        <v>0</v>
      </c>
      <c r="K202" s="9">
        <v>0</v>
      </c>
      <c r="L202" s="9">
        <f t="shared" si="17"/>
        <v>0</v>
      </c>
    </row>
    <row r="203" spans="1:12" x14ac:dyDescent="0.25">
      <c r="A203" s="13" t="s">
        <v>313</v>
      </c>
      <c r="B203" s="14" t="s">
        <v>314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f t="shared" si="16"/>
        <v>0</v>
      </c>
      <c r="I203" s="12">
        <v>0</v>
      </c>
      <c r="J203" s="12">
        <v>0</v>
      </c>
      <c r="K203" s="12">
        <v>0</v>
      </c>
      <c r="L203" s="12">
        <f t="shared" si="17"/>
        <v>0</v>
      </c>
    </row>
    <row r="204" spans="1:12" x14ac:dyDescent="0.25">
      <c r="A204" s="13" t="s">
        <v>315</v>
      </c>
      <c r="B204" s="14" t="s">
        <v>316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f t="shared" si="16"/>
        <v>0</v>
      </c>
      <c r="I204" s="12">
        <v>0</v>
      </c>
      <c r="J204" s="12">
        <v>0</v>
      </c>
      <c r="K204" s="12">
        <v>0</v>
      </c>
      <c r="L204" s="12">
        <f t="shared" si="17"/>
        <v>0</v>
      </c>
    </row>
    <row r="205" spans="1:12" x14ac:dyDescent="0.25">
      <c r="A205" s="13" t="s">
        <v>317</v>
      </c>
      <c r="B205" s="14" t="s">
        <v>318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f t="shared" si="16"/>
        <v>0</v>
      </c>
      <c r="I205" s="12">
        <v>0</v>
      </c>
      <c r="J205" s="12">
        <v>0</v>
      </c>
      <c r="K205" s="12">
        <v>0</v>
      </c>
      <c r="L205" s="12">
        <f t="shared" si="17"/>
        <v>0</v>
      </c>
    </row>
    <row r="206" spans="1:12" x14ac:dyDescent="0.25">
      <c r="A206" s="13" t="s">
        <v>319</v>
      </c>
      <c r="B206" s="14" t="s">
        <v>320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f t="shared" si="16"/>
        <v>0</v>
      </c>
      <c r="I206" s="12">
        <v>0</v>
      </c>
      <c r="J206" s="12">
        <v>0</v>
      </c>
      <c r="K206" s="12">
        <v>0</v>
      </c>
      <c r="L206" s="12">
        <f t="shared" si="17"/>
        <v>0</v>
      </c>
    </row>
    <row r="207" spans="1:12" x14ac:dyDescent="0.25">
      <c r="A207" s="13" t="s">
        <v>321</v>
      </c>
      <c r="B207" s="14" t="s">
        <v>322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f t="shared" si="16"/>
        <v>0</v>
      </c>
      <c r="I207" s="12">
        <v>0</v>
      </c>
      <c r="J207" s="12">
        <v>0</v>
      </c>
      <c r="K207" s="12">
        <v>0</v>
      </c>
      <c r="L207" s="12">
        <f t="shared" si="17"/>
        <v>0</v>
      </c>
    </row>
    <row r="208" spans="1:12" x14ac:dyDescent="0.25">
      <c r="A208" s="10" t="s">
        <v>323</v>
      </c>
      <c r="B208" s="11" t="s">
        <v>324</v>
      </c>
      <c r="C208" s="9">
        <v>0</v>
      </c>
      <c r="D208" s="9">
        <f>SUM(D209:D211)</f>
        <v>0</v>
      </c>
      <c r="E208" s="9">
        <v>0</v>
      </c>
      <c r="F208" s="12">
        <v>0</v>
      </c>
      <c r="G208" s="9">
        <v>0</v>
      </c>
      <c r="H208" s="9">
        <f t="shared" si="16"/>
        <v>0</v>
      </c>
      <c r="I208" s="9">
        <v>0</v>
      </c>
      <c r="J208" s="9">
        <v>0</v>
      </c>
      <c r="K208" s="9">
        <v>0</v>
      </c>
      <c r="L208" s="9">
        <f t="shared" si="17"/>
        <v>0</v>
      </c>
    </row>
    <row r="209" spans="1:12" x14ac:dyDescent="0.25">
      <c r="A209" s="13" t="s">
        <v>325</v>
      </c>
      <c r="B209" s="14" t="s">
        <v>326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f t="shared" si="16"/>
        <v>0</v>
      </c>
      <c r="I209" s="12">
        <v>0</v>
      </c>
      <c r="J209" s="12">
        <v>0</v>
      </c>
      <c r="K209" s="12">
        <v>0</v>
      </c>
      <c r="L209" s="12">
        <f t="shared" si="17"/>
        <v>0</v>
      </c>
    </row>
    <row r="210" spans="1:12" x14ac:dyDescent="0.25">
      <c r="A210" s="13" t="s">
        <v>327</v>
      </c>
      <c r="B210" s="14" t="s">
        <v>328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f t="shared" si="16"/>
        <v>0</v>
      </c>
      <c r="I210" s="12">
        <v>0</v>
      </c>
      <c r="J210" s="12">
        <v>0</v>
      </c>
      <c r="K210" s="12">
        <v>0</v>
      </c>
      <c r="L210" s="12">
        <f t="shared" si="17"/>
        <v>0</v>
      </c>
    </row>
    <row r="211" spans="1:12" x14ac:dyDescent="0.25">
      <c r="A211" s="13" t="s">
        <v>329</v>
      </c>
      <c r="B211" s="14" t="s">
        <v>330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f t="shared" si="16"/>
        <v>0</v>
      </c>
      <c r="I211" s="12">
        <v>0</v>
      </c>
      <c r="J211" s="12">
        <v>0</v>
      </c>
      <c r="K211" s="12">
        <v>0</v>
      </c>
      <c r="L211" s="12">
        <f t="shared" si="17"/>
        <v>0</v>
      </c>
    </row>
    <row r="212" spans="1:12" ht="22.5" x14ac:dyDescent="0.25">
      <c r="A212" s="10" t="s">
        <v>331</v>
      </c>
      <c r="B212" s="11" t="s">
        <v>332</v>
      </c>
      <c r="C212" s="9">
        <v>0</v>
      </c>
      <c r="D212" s="9">
        <f>SUM(D213:D214,D231:D234)</f>
        <v>0</v>
      </c>
      <c r="E212" s="9">
        <v>0</v>
      </c>
      <c r="F212" s="12">
        <v>0</v>
      </c>
      <c r="G212" s="9">
        <v>0</v>
      </c>
      <c r="H212" s="9">
        <f t="shared" si="16"/>
        <v>0</v>
      </c>
      <c r="I212" s="9">
        <v>0</v>
      </c>
      <c r="J212" s="9">
        <v>0</v>
      </c>
      <c r="K212" s="9">
        <v>0</v>
      </c>
      <c r="L212" s="9">
        <f t="shared" si="17"/>
        <v>0</v>
      </c>
    </row>
    <row r="213" spans="1:12" x14ac:dyDescent="0.25">
      <c r="A213" s="13" t="s">
        <v>333</v>
      </c>
      <c r="B213" s="14" t="s">
        <v>334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f t="shared" si="16"/>
        <v>0</v>
      </c>
      <c r="I213" s="12">
        <v>0</v>
      </c>
      <c r="J213" s="12">
        <v>0</v>
      </c>
      <c r="K213" s="12">
        <v>0</v>
      </c>
      <c r="L213" s="12">
        <f t="shared" si="17"/>
        <v>0</v>
      </c>
    </row>
    <row r="214" spans="1:12" x14ac:dyDescent="0.25">
      <c r="A214" s="13" t="s">
        <v>335</v>
      </c>
      <c r="B214" s="14" t="s">
        <v>336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f t="shared" si="16"/>
        <v>0</v>
      </c>
      <c r="I214" s="12">
        <v>0</v>
      </c>
      <c r="J214" s="12">
        <v>0</v>
      </c>
      <c r="K214" s="12">
        <v>0</v>
      </c>
      <c r="L214" s="12">
        <f t="shared" si="17"/>
        <v>0</v>
      </c>
    </row>
    <row r="215" spans="1:12" x14ac:dyDescent="0.25">
      <c r="A215" s="25"/>
      <c r="B215" s="21"/>
      <c r="E215" s="19"/>
    </row>
    <row r="216" spans="1:12" x14ac:dyDescent="0.25">
      <c r="A216" s="25"/>
      <c r="B216" s="21"/>
    </row>
    <row r="217" spans="1:12" x14ac:dyDescent="0.25">
      <c r="A217" s="25"/>
      <c r="B217" s="21"/>
    </row>
    <row r="218" spans="1:12" x14ac:dyDescent="0.25">
      <c r="A218" s="25"/>
      <c r="B218" s="21"/>
    </row>
    <row r="219" spans="1:12" x14ac:dyDescent="0.25">
      <c r="A219" s="25"/>
      <c r="B219" s="21"/>
    </row>
    <row r="220" spans="1:12" x14ac:dyDescent="0.25">
      <c r="A220" s="25"/>
      <c r="B220" s="21"/>
    </row>
    <row r="221" spans="1:12" x14ac:dyDescent="0.25">
      <c r="A221" s="25"/>
      <c r="B221" s="21"/>
    </row>
    <row r="222" spans="1:12" ht="15.75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ht="15.75" x14ac:dyDescent="0.25">
      <c r="A223" s="72" t="s">
        <v>0</v>
      </c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15.75" x14ac:dyDescent="0.25">
      <c r="A224" s="73" t="str">
        <f>+A3</f>
        <v>Del 1° de Enero al 30 de Junio de 2021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</row>
    <row r="225" spans="1:12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x14ac:dyDescent="0.25">
      <c r="A226" s="74" t="s">
        <v>2</v>
      </c>
      <c r="B226" s="74"/>
      <c r="C226" s="74"/>
      <c r="D226" s="74"/>
      <c r="E226" s="74"/>
      <c r="F226" s="74"/>
      <c r="G226" s="1"/>
      <c r="H226" s="1"/>
      <c r="I226" s="1"/>
      <c r="J226" s="1"/>
      <c r="K226" s="1"/>
      <c r="L226" s="1"/>
    </row>
    <row r="227" spans="1:12" ht="15.75" thickBo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" t="s">
        <v>337</v>
      </c>
    </row>
    <row r="228" spans="1:12" x14ac:dyDescent="0.25">
      <c r="A228" s="75" t="s">
        <v>4</v>
      </c>
      <c r="B228" s="67" t="s">
        <v>5</v>
      </c>
      <c r="C228" s="67" t="s">
        <v>6</v>
      </c>
      <c r="D228" s="67"/>
      <c r="E228" s="67" t="s">
        <v>7</v>
      </c>
      <c r="F228" s="67"/>
      <c r="G228" s="67" t="s">
        <v>8</v>
      </c>
      <c r="H228" s="67"/>
      <c r="I228" s="67" t="s">
        <v>9</v>
      </c>
      <c r="J228" s="67"/>
      <c r="K228" s="67" t="s">
        <v>10</v>
      </c>
      <c r="L228" s="68"/>
    </row>
    <row r="229" spans="1:12" x14ac:dyDescent="0.25">
      <c r="A229" s="76"/>
      <c r="B229" s="78"/>
      <c r="C229" s="69" t="s">
        <v>11</v>
      </c>
      <c r="D229" s="69"/>
      <c r="E229" s="69" t="s">
        <v>12</v>
      </c>
      <c r="F229" s="69"/>
      <c r="G229" s="69" t="s">
        <v>13</v>
      </c>
      <c r="H229" s="69"/>
      <c r="I229" s="69" t="s">
        <v>14</v>
      </c>
      <c r="J229" s="69"/>
      <c r="K229" s="69" t="s">
        <v>15</v>
      </c>
      <c r="L229" s="70"/>
    </row>
    <row r="230" spans="1:12" x14ac:dyDescent="0.25">
      <c r="A230" s="77"/>
      <c r="B230" s="79"/>
      <c r="C230" s="5" t="s">
        <v>16</v>
      </c>
      <c r="D230" s="5" t="s">
        <v>17</v>
      </c>
      <c r="E230" s="5" t="s">
        <v>16</v>
      </c>
      <c r="F230" s="5" t="s">
        <v>17</v>
      </c>
      <c r="G230" s="5" t="s">
        <v>16</v>
      </c>
      <c r="H230" s="5" t="s">
        <v>17</v>
      </c>
      <c r="I230" s="5" t="s">
        <v>16</v>
      </c>
      <c r="J230" s="5" t="s">
        <v>17</v>
      </c>
      <c r="K230" s="5" t="s">
        <v>16</v>
      </c>
      <c r="L230" s="6" t="s">
        <v>17</v>
      </c>
    </row>
    <row r="231" spans="1:12" x14ac:dyDescent="0.25">
      <c r="A231" s="13" t="s">
        <v>338</v>
      </c>
      <c r="B231" s="14" t="s">
        <v>339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f t="shared" ref="H231:H239" si="18">+D231+F231-E231</f>
        <v>0</v>
      </c>
      <c r="I231" s="12">
        <v>0</v>
      </c>
      <c r="J231" s="12">
        <v>0</v>
      </c>
      <c r="K231" s="12">
        <v>0</v>
      </c>
      <c r="L231" s="12">
        <f t="shared" ref="L231:L239" si="19">+H231+J231-I231</f>
        <v>0</v>
      </c>
    </row>
    <row r="232" spans="1:12" ht="22.5" x14ac:dyDescent="0.25">
      <c r="A232" s="13" t="s">
        <v>340</v>
      </c>
      <c r="B232" s="14" t="s">
        <v>341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f t="shared" si="18"/>
        <v>0</v>
      </c>
      <c r="I232" s="12">
        <v>0</v>
      </c>
      <c r="J232" s="12">
        <v>0</v>
      </c>
      <c r="K232" s="12">
        <v>0</v>
      </c>
      <c r="L232" s="12">
        <f t="shared" si="19"/>
        <v>0</v>
      </c>
    </row>
    <row r="233" spans="1:12" x14ac:dyDescent="0.25">
      <c r="A233" s="13" t="s">
        <v>342</v>
      </c>
      <c r="B233" s="15" t="s">
        <v>343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f t="shared" si="18"/>
        <v>0</v>
      </c>
      <c r="I233" s="12">
        <v>0</v>
      </c>
      <c r="J233" s="12">
        <v>0</v>
      </c>
      <c r="K233" s="12">
        <v>0</v>
      </c>
      <c r="L233" s="12">
        <f t="shared" si="19"/>
        <v>0</v>
      </c>
    </row>
    <row r="234" spans="1:12" x14ac:dyDescent="0.25">
      <c r="A234" s="13" t="s">
        <v>344</v>
      </c>
      <c r="B234" s="14" t="s">
        <v>345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f t="shared" si="18"/>
        <v>0</v>
      </c>
      <c r="I234" s="12">
        <v>0</v>
      </c>
      <c r="J234" s="12">
        <v>0</v>
      </c>
      <c r="K234" s="12">
        <v>0</v>
      </c>
      <c r="L234" s="12">
        <f t="shared" si="19"/>
        <v>0</v>
      </c>
    </row>
    <row r="235" spans="1:12" x14ac:dyDescent="0.25">
      <c r="A235" s="10" t="s">
        <v>346</v>
      </c>
      <c r="B235" s="11" t="s">
        <v>347</v>
      </c>
      <c r="C235" s="9">
        <v>0</v>
      </c>
      <c r="D235" s="9">
        <f>SUM(D236:D239)</f>
        <v>0</v>
      </c>
      <c r="E235" s="9">
        <v>0</v>
      </c>
      <c r="F235" s="9">
        <v>0</v>
      </c>
      <c r="G235" s="9">
        <v>0</v>
      </c>
      <c r="H235" s="9">
        <f t="shared" si="18"/>
        <v>0</v>
      </c>
      <c r="I235" s="9">
        <v>0</v>
      </c>
      <c r="J235" s="9">
        <v>0</v>
      </c>
      <c r="K235" s="9">
        <v>0</v>
      </c>
      <c r="L235" s="9">
        <f t="shared" si="19"/>
        <v>0</v>
      </c>
    </row>
    <row r="236" spans="1:12" x14ac:dyDescent="0.25">
      <c r="A236" s="13" t="s">
        <v>348</v>
      </c>
      <c r="B236" s="14" t="s">
        <v>349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f t="shared" si="18"/>
        <v>0</v>
      </c>
      <c r="I236" s="12">
        <v>0</v>
      </c>
      <c r="J236" s="12">
        <v>0</v>
      </c>
      <c r="K236" s="12">
        <v>0</v>
      </c>
      <c r="L236" s="12">
        <f t="shared" si="19"/>
        <v>0</v>
      </c>
    </row>
    <row r="237" spans="1:12" x14ac:dyDescent="0.25">
      <c r="A237" s="13" t="s">
        <v>350</v>
      </c>
      <c r="B237" s="14" t="s">
        <v>351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f t="shared" si="18"/>
        <v>0</v>
      </c>
      <c r="I237" s="12">
        <v>0</v>
      </c>
      <c r="J237" s="12">
        <v>0</v>
      </c>
      <c r="K237" s="12">
        <v>0</v>
      </c>
      <c r="L237" s="12">
        <f t="shared" si="19"/>
        <v>0</v>
      </c>
    </row>
    <row r="238" spans="1:12" x14ac:dyDescent="0.25">
      <c r="A238" s="13" t="s">
        <v>352</v>
      </c>
      <c r="B238" s="14" t="s">
        <v>353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f t="shared" si="18"/>
        <v>0</v>
      </c>
      <c r="I238" s="12">
        <v>0</v>
      </c>
      <c r="J238" s="12">
        <v>0</v>
      </c>
      <c r="K238" s="12">
        <v>0</v>
      </c>
      <c r="L238" s="12">
        <f t="shared" si="19"/>
        <v>0</v>
      </c>
    </row>
    <row r="239" spans="1:12" x14ac:dyDescent="0.25">
      <c r="A239" s="13" t="s">
        <v>354</v>
      </c>
      <c r="B239" s="14" t="s">
        <v>355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f t="shared" si="18"/>
        <v>0</v>
      </c>
      <c r="I239" s="12">
        <v>0</v>
      </c>
      <c r="J239" s="12">
        <v>0</v>
      </c>
      <c r="K239" s="12">
        <v>0</v>
      </c>
      <c r="L239" s="12">
        <f t="shared" si="19"/>
        <v>0</v>
      </c>
    </row>
    <row r="240" spans="1:12" x14ac:dyDescent="0.25">
      <c r="A240" s="10">
        <v>3</v>
      </c>
      <c r="B240" s="26" t="s">
        <v>356</v>
      </c>
      <c r="C240" s="9">
        <v>0</v>
      </c>
      <c r="D240" s="30">
        <f>+D241+D245+D260</f>
        <v>8882066.879999999</v>
      </c>
      <c r="E240" s="9">
        <v>0</v>
      </c>
      <c r="F240" s="31">
        <f>+F241+F245+F260</f>
        <v>998021.52</v>
      </c>
      <c r="G240" s="12">
        <v>0</v>
      </c>
      <c r="H240" s="29">
        <f>+D240+F240-E240</f>
        <v>9880088.3999999985</v>
      </c>
      <c r="I240" s="9">
        <v>0</v>
      </c>
      <c r="J240" s="9">
        <v>0</v>
      </c>
      <c r="K240" s="12">
        <v>0</v>
      </c>
      <c r="L240" s="29">
        <f>+H240+J240-I240</f>
        <v>9880088.3999999985</v>
      </c>
    </row>
    <row r="241" spans="1:12" x14ac:dyDescent="0.25">
      <c r="A241" s="10">
        <v>3.1</v>
      </c>
      <c r="B241" s="26" t="s">
        <v>357</v>
      </c>
      <c r="C241" s="12">
        <v>0</v>
      </c>
      <c r="D241" s="12">
        <f>+D242+D243+D244</f>
        <v>6303424.3799999999</v>
      </c>
      <c r="E241" s="12">
        <v>0</v>
      </c>
      <c r="F241" s="12">
        <f>+F242+F243+F244</f>
        <v>998021.52</v>
      </c>
      <c r="G241" s="12">
        <v>0</v>
      </c>
      <c r="H241" s="12">
        <f>+D241+F241-E241</f>
        <v>7301445.9000000004</v>
      </c>
      <c r="I241" s="12">
        <v>0</v>
      </c>
      <c r="J241" s="12">
        <v>0</v>
      </c>
      <c r="K241" s="12">
        <v>0</v>
      </c>
      <c r="L241" s="12">
        <f>+H241+J241-I241</f>
        <v>7301445.9000000004</v>
      </c>
    </row>
    <row r="242" spans="1:12" x14ac:dyDescent="0.25">
      <c r="A242" s="13" t="s">
        <v>358</v>
      </c>
      <c r="B242" s="32" t="s">
        <v>359</v>
      </c>
      <c r="C242" s="12">
        <v>0</v>
      </c>
      <c r="D242" s="12">
        <v>6303424.3799999999</v>
      </c>
      <c r="E242" s="12">
        <v>0</v>
      </c>
      <c r="F242" s="12">
        <v>998021.52</v>
      </c>
      <c r="G242" s="12">
        <v>0</v>
      </c>
      <c r="H242" s="12">
        <f>+D242+F242-E242</f>
        <v>7301445.9000000004</v>
      </c>
      <c r="I242" s="12">
        <v>0</v>
      </c>
      <c r="J242" s="12">
        <v>0</v>
      </c>
      <c r="K242" s="12">
        <v>0</v>
      </c>
      <c r="L242" s="12">
        <f>+H242+J242-I242</f>
        <v>7301445.9000000004</v>
      </c>
    </row>
    <row r="243" spans="1:12" x14ac:dyDescent="0.25">
      <c r="A243" s="13" t="s">
        <v>360</v>
      </c>
      <c r="B243" s="32" t="s">
        <v>361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f t="shared" ref="H243:H262" si="20">+D243+F243-E243</f>
        <v>0</v>
      </c>
      <c r="I243" s="12">
        <v>0</v>
      </c>
      <c r="J243" s="12">
        <v>0</v>
      </c>
      <c r="K243" s="12">
        <v>0</v>
      </c>
      <c r="L243" s="12">
        <f t="shared" ref="L243:L245" si="21">+H243+J243-I243</f>
        <v>0</v>
      </c>
    </row>
    <row r="244" spans="1:12" x14ac:dyDescent="0.25">
      <c r="A244" s="13" t="s">
        <v>362</v>
      </c>
      <c r="B244" s="32" t="s">
        <v>363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f t="shared" si="20"/>
        <v>0</v>
      </c>
      <c r="I244" s="12">
        <v>0</v>
      </c>
      <c r="J244" s="12">
        <v>0</v>
      </c>
      <c r="K244" s="12">
        <v>0</v>
      </c>
      <c r="L244" s="12">
        <f t="shared" si="21"/>
        <v>0</v>
      </c>
    </row>
    <row r="245" spans="1:12" x14ac:dyDescent="0.25">
      <c r="A245" s="10">
        <v>3.2</v>
      </c>
      <c r="B245" s="26" t="s">
        <v>364</v>
      </c>
      <c r="C245" s="9">
        <v>0</v>
      </c>
      <c r="D245" s="30">
        <f>+D246+D247</f>
        <v>2578642.5</v>
      </c>
      <c r="E245" s="9">
        <v>0</v>
      </c>
      <c r="F245" s="30">
        <f>+F246+F247</f>
        <v>0</v>
      </c>
      <c r="G245" s="9">
        <v>0</v>
      </c>
      <c r="H245" s="29">
        <f t="shared" si="20"/>
        <v>2578642.5</v>
      </c>
      <c r="I245" s="9">
        <v>0</v>
      </c>
      <c r="J245" s="9">
        <v>0</v>
      </c>
      <c r="K245" s="9">
        <v>0</v>
      </c>
      <c r="L245" s="29">
        <f t="shared" si="21"/>
        <v>2578642.5</v>
      </c>
    </row>
    <row r="246" spans="1:12" x14ac:dyDescent="0.25">
      <c r="A246" s="13" t="s">
        <v>365</v>
      </c>
      <c r="B246" s="32" t="s">
        <v>366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f t="shared" si="20"/>
        <v>0</v>
      </c>
      <c r="I246" s="12">
        <v>0</v>
      </c>
      <c r="J246" s="12">
        <v>1650093.77</v>
      </c>
      <c r="K246" s="12">
        <v>0</v>
      </c>
      <c r="L246" s="12">
        <v>0</v>
      </c>
    </row>
    <row r="247" spans="1:12" x14ac:dyDescent="0.25">
      <c r="A247" s="13" t="s">
        <v>367</v>
      </c>
      <c r="B247" s="32" t="s">
        <v>368</v>
      </c>
      <c r="C247" s="12">
        <v>0</v>
      </c>
      <c r="D247" s="33">
        <f>3105786.8-527144.3</f>
        <v>2578642.5</v>
      </c>
      <c r="E247" s="12">
        <v>0</v>
      </c>
      <c r="F247" s="33">
        <v>0</v>
      </c>
      <c r="G247" s="12">
        <v>0</v>
      </c>
      <c r="H247" s="33">
        <f t="shared" si="20"/>
        <v>2578642.5</v>
      </c>
      <c r="I247" s="12">
        <v>0</v>
      </c>
      <c r="J247" s="12">
        <v>0</v>
      </c>
      <c r="K247" s="12">
        <v>0</v>
      </c>
      <c r="L247" s="33">
        <f t="shared" ref="L247:L262" si="22">+H247+J247-I247</f>
        <v>2578642.5</v>
      </c>
    </row>
    <row r="248" spans="1:12" x14ac:dyDescent="0.25">
      <c r="A248" s="10" t="s">
        <v>369</v>
      </c>
      <c r="B248" s="11" t="s">
        <v>370</v>
      </c>
      <c r="C248" s="9">
        <v>0</v>
      </c>
      <c r="D248" s="9">
        <v>0</v>
      </c>
      <c r="E248" s="12">
        <v>0</v>
      </c>
      <c r="F248" s="12">
        <v>0</v>
      </c>
      <c r="G248" s="12">
        <v>0</v>
      </c>
      <c r="H248" s="12">
        <f t="shared" si="20"/>
        <v>0</v>
      </c>
      <c r="I248" s="12">
        <v>0</v>
      </c>
      <c r="J248" s="12">
        <v>0</v>
      </c>
      <c r="K248" s="12">
        <v>0</v>
      </c>
      <c r="L248" s="12">
        <f t="shared" si="22"/>
        <v>0</v>
      </c>
    </row>
    <row r="249" spans="1:12" x14ac:dyDescent="0.25">
      <c r="A249" s="13" t="s">
        <v>371</v>
      </c>
      <c r="B249" s="14" t="s">
        <v>372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f t="shared" si="20"/>
        <v>0</v>
      </c>
      <c r="I249" s="12">
        <v>0</v>
      </c>
      <c r="J249" s="12">
        <v>0</v>
      </c>
      <c r="K249" s="12">
        <v>0</v>
      </c>
      <c r="L249" s="12">
        <f t="shared" si="22"/>
        <v>0</v>
      </c>
    </row>
    <row r="250" spans="1:12" x14ac:dyDescent="0.25">
      <c r="A250" s="13" t="s">
        <v>373</v>
      </c>
      <c r="B250" s="14" t="s">
        <v>374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f t="shared" si="20"/>
        <v>0</v>
      </c>
      <c r="I250" s="12">
        <v>0</v>
      </c>
      <c r="J250" s="12">
        <v>0</v>
      </c>
      <c r="K250" s="12">
        <v>0</v>
      </c>
      <c r="L250" s="12">
        <f t="shared" si="22"/>
        <v>0</v>
      </c>
    </row>
    <row r="251" spans="1:12" x14ac:dyDescent="0.25">
      <c r="A251" s="13" t="s">
        <v>375</v>
      </c>
      <c r="B251" s="14" t="s">
        <v>376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f t="shared" si="20"/>
        <v>0</v>
      </c>
      <c r="I251" s="12">
        <v>0</v>
      </c>
      <c r="J251" s="12">
        <v>0</v>
      </c>
      <c r="K251" s="12">
        <v>0</v>
      </c>
      <c r="L251" s="12">
        <f t="shared" si="22"/>
        <v>0</v>
      </c>
    </row>
    <row r="252" spans="1:12" x14ac:dyDescent="0.25">
      <c r="A252" s="13" t="s">
        <v>377</v>
      </c>
      <c r="B252" s="14" t="s">
        <v>378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f t="shared" si="20"/>
        <v>0</v>
      </c>
      <c r="I252" s="12">
        <v>0</v>
      </c>
      <c r="J252" s="12">
        <v>0</v>
      </c>
      <c r="K252" s="12">
        <v>0</v>
      </c>
      <c r="L252" s="12">
        <f t="shared" si="22"/>
        <v>0</v>
      </c>
    </row>
    <row r="253" spans="1:12" x14ac:dyDescent="0.25">
      <c r="A253" s="10" t="s">
        <v>379</v>
      </c>
      <c r="B253" s="11" t="s">
        <v>380</v>
      </c>
      <c r="C253" s="9">
        <v>0</v>
      </c>
      <c r="D253" s="9">
        <v>0</v>
      </c>
      <c r="E253" s="12">
        <v>0</v>
      </c>
      <c r="F253" s="12">
        <v>0</v>
      </c>
      <c r="G253" s="12">
        <v>0</v>
      </c>
      <c r="H253" s="12">
        <f t="shared" si="20"/>
        <v>0</v>
      </c>
      <c r="I253" s="12">
        <v>0</v>
      </c>
      <c r="J253" s="12">
        <v>0</v>
      </c>
      <c r="K253" s="12">
        <v>0</v>
      </c>
      <c r="L253" s="12">
        <f t="shared" si="22"/>
        <v>0</v>
      </c>
    </row>
    <row r="254" spans="1:12" x14ac:dyDescent="0.25">
      <c r="A254" s="13" t="s">
        <v>381</v>
      </c>
      <c r="B254" s="14" t="s">
        <v>382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f t="shared" si="20"/>
        <v>0</v>
      </c>
      <c r="I254" s="12">
        <v>0</v>
      </c>
      <c r="J254" s="12">
        <v>0</v>
      </c>
      <c r="K254" s="12">
        <v>0</v>
      </c>
      <c r="L254" s="12">
        <f t="shared" si="22"/>
        <v>0</v>
      </c>
    </row>
    <row r="255" spans="1:12" x14ac:dyDescent="0.25">
      <c r="A255" s="13" t="s">
        <v>383</v>
      </c>
      <c r="B255" s="14" t="s">
        <v>384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f t="shared" si="20"/>
        <v>0</v>
      </c>
      <c r="I255" s="12">
        <v>0</v>
      </c>
      <c r="J255" s="12">
        <v>0</v>
      </c>
      <c r="K255" s="12">
        <v>0</v>
      </c>
      <c r="L255" s="12">
        <f t="shared" si="22"/>
        <v>0</v>
      </c>
    </row>
    <row r="256" spans="1:12" x14ac:dyDescent="0.25">
      <c r="A256" s="13" t="s">
        <v>385</v>
      </c>
      <c r="B256" s="14" t="s">
        <v>386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f t="shared" si="20"/>
        <v>0</v>
      </c>
      <c r="I256" s="12">
        <v>0</v>
      </c>
      <c r="J256" s="12">
        <v>0</v>
      </c>
      <c r="K256" s="12">
        <v>0</v>
      </c>
      <c r="L256" s="12">
        <f t="shared" si="22"/>
        <v>0</v>
      </c>
    </row>
    <row r="257" spans="1:14" x14ac:dyDescent="0.25">
      <c r="A257" s="10" t="s">
        <v>387</v>
      </c>
      <c r="B257" s="11" t="s">
        <v>388</v>
      </c>
      <c r="C257" s="9">
        <v>0</v>
      </c>
      <c r="D257" s="9">
        <v>0</v>
      </c>
      <c r="E257" s="12">
        <v>0</v>
      </c>
      <c r="F257" s="12">
        <v>0</v>
      </c>
      <c r="G257" s="12">
        <v>0</v>
      </c>
      <c r="H257" s="12">
        <f t="shared" si="20"/>
        <v>0</v>
      </c>
      <c r="I257" s="12">
        <v>0</v>
      </c>
      <c r="J257" s="12">
        <v>0</v>
      </c>
      <c r="K257" s="12">
        <v>0</v>
      </c>
      <c r="L257" s="12">
        <f t="shared" si="22"/>
        <v>0</v>
      </c>
    </row>
    <row r="258" spans="1:14" x14ac:dyDescent="0.25">
      <c r="A258" s="13" t="s">
        <v>389</v>
      </c>
      <c r="B258" s="14" t="s">
        <v>390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f t="shared" si="20"/>
        <v>0</v>
      </c>
      <c r="I258" s="12">
        <v>0</v>
      </c>
      <c r="J258" s="12">
        <v>0</v>
      </c>
      <c r="K258" s="12">
        <v>0</v>
      </c>
      <c r="L258" s="12">
        <f t="shared" si="22"/>
        <v>0</v>
      </c>
    </row>
    <row r="259" spans="1:14" x14ac:dyDescent="0.25">
      <c r="A259" s="13" t="s">
        <v>391</v>
      </c>
      <c r="B259" s="14" t="s">
        <v>392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f t="shared" si="20"/>
        <v>0</v>
      </c>
      <c r="I259" s="12">
        <v>0</v>
      </c>
      <c r="J259" s="12">
        <v>0</v>
      </c>
      <c r="K259" s="12">
        <v>0</v>
      </c>
      <c r="L259" s="12">
        <f t="shared" si="22"/>
        <v>0</v>
      </c>
    </row>
    <row r="260" spans="1:14" ht="22.5" x14ac:dyDescent="0.25">
      <c r="A260" s="10">
        <v>3.3</v>
      </c>
      <c r="B260" s="26" t="s">
        <v>393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f t="shared" si="20"/>
        <v>0</v>
      </c>
      <c r="I260" s="12">
        <v>0</v>
      </c>
      <c r="J260" s="12">
        <v>0</v>
      </c>
      <c r="K260" s="12">
        <v>0</v>
      </c>
      <c r="L260" s="12">
        <f t="shared" si="22"/>
        <v>0</v>
      </c>
    </row>
    <row r="261" spans="1:14" x14ac:dyDescent="0.25">
      <c r="A261" s="13" t="s">
        <v>394</v>
      </c>
      <c r="B261" s="32" t="s">
        <v>395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f t="shared" si="20"/>
        <v>0</v>
      </c>
      <c r="I261" s="12">
        <v>0</v>
      </c>
      <c r="J261" s="12">
        <v>0</v>
      </c>
      <c r="K261" s="12">
        <v>0</v>
      </c>
      <c r="L261" s="12">
        <f t="shared" si="22"/>
        <v>0</v>
      </c>
    </row>
    <row r="262" spans="1:14" x14ac:dyDescent="0.25">
      <c r="A262" s="13" t="s">
        <v>396</v>
      </c>
      <c r="B262" s="32" t="s">
        <v>397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f t="shared" si="20"/>
        <v>0</v>
      </c>
      <c r="I262" s="12">
        <v>0</v>
      </c>
      <c r="J262" s="12">
        <v>0</v>
      </c>
      <c r="K262" s="12">
        <v>0</v>
      </c>
      <c r="L262" s="12">
        <f t="shared" si="22"/>
        <v>0</v>
      </c>
    </row>
    <row r="263" spans="1:14" x14ac:dyDescent="0.25">
      <c r="A263" s="10">
        <v>4</v>
      </c>
      <c r="B263" s="26" t="s">
        <v>398</v>
      </c>
      <c r="C263" s="9">
        <v>0</v>
      </c>
      <c r="D263" s="9">
        <v>0</v>
      </c>
      <c r="E263" s="9">
        <v>0</v>
      </c>
      <c r="F263" s="9">
        <f>+F264+F345+F356</f>
        <v>8307291.71</v>
      </c>
      <c r="G263" s="12">
        <v>0</v>
      </c>
      <c r="H263" s="9">
        <f>+H264+H345+H356</f>
        <v>8307291.71</v>
      </c>
      <c r="I263" s="12">
        <v>0</v>
      </c>
      <c r="J263" s="9">
        <f>+J264+J345+J356</f>
        <v>8307291.71</v>
      </c>
      <c r="K263" s="12">
        <v>0</v>
      </c>
      <c r="L263" s="9">
        <f>+L264+L345+L356</f>
        <v>8307291.71</v>
      </c>
    </row>
    <row r="264" spans="1:14" x14ac:dyDescent="0.25">
      <c r="A264" s="10">
        <v>4.0999999999999996</v>
      </c>
      <c r="B264" s="26" t="s">
        <v>399</v>
      </c>
      <c r="C264" s="9">
        <v>0</v>
      </c>
      <c r="D264" s="9">
        <v>0</v>
      </c>
      <c r="E264" s="9">
        <v>0</v>
      </c>
      <c r="F264" s="9">
        <f>+F265+F298+F304+F307+F315</f>
        <v>551090.53999999992</v>
      </c>
      <c r="G264" s="12">
        <v>0</v>
      </c>
      <c r="H264" s="9">
        <f>+H265+H298+H304+H307+H315</f>
        <v>551090.53999999992</v>
      </c>
      <c r="I264" s="12">
        <v>0</v>
      </c>
      <c r="J264" s="9">
        <f>+J265+J298+J304+J307+J315</f>
        <v>551090.53999999992</v>
      </c>
      <c r="K264" s="12">
        <v>0</v>
      </c>
      <c r="L264" s="9">
        <f>+L265+L298+L304+L307+L315</f>
        <v>551090.53999999992</v>
      </c>
      <c r="N264" s="34"/>
    </row>
    <row r="265" spans="1:14" x14ac:dyDescent="0.25">
      <c r="A265" s="10" t="s">
        <v>400</v>
      </c>
      <c r="B265" s="11" t="s">
        <v>401</v>
      </c>
      <c r="C265" s="9">
        <v>0</v>
      </c>
      <c r="D265" s="9">
        <v>0</v>
      </c>
      <c r="E265" s="9">
        <v>0</v>
      </c>
      <c r="F265" s="9">
        <f>SUM(F266:F272)</f>
        <v>474319.7</v>
      </c>
      <c r="G265" s="12">
        <v>0</v>
      </c>
      <c r="H265" s="9">
        <f>SUM(H266:H272)</f>
        <v>474319.7</v>
      </c>
      <c r="I265" s="12">
        <v>0</v>
      </c>
      <c r="J265" s="9">
        <f>SUM(J266:J272)</f>
        <v>474319.7</v>
      </c>
      <c r="K265" s="12">
        <v>0</v>
      </c>
      <c r="L265" s="9">
        <f>SUM(L266:L272)</f>
        <v>474319.7</v>
      </c>
    </row>
    <row r="266" spans="1:14" x14ac:dyDescent="0.25">
      <c r="A266" s="13" t="s">
        <v>402</v>
      </c>
      <c r="B266" s="14" t="s">
        <v>403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</row>
    <row r="267" spans="1:14" x14ac:dyDescent="0.25">
      <c r="A267" s="13" t="s">
        <v>404</v>
      </c>
      <c r="B267" s="14" t="s">
        <v>405</v>
      </c>
      <c r="C267" s="12">
        <v>0</v>
      </c>
      <c r="D267" s="12">
        <v>0</v>
      </c>
      <c r="E267" s="12">
        <v>0</v>
      </c>
      <c r="F267" s="12">
        <f>+J267</f>
        <v>445415.39</v>
      </c>
      <c r="G267" s="12">
        <v>0</v>
      </c>
      <c r="H267" s="12">
        <f>+J267</f>
        <v>445415.39</v>
      </c>
      <c r="I267" s="12">
        <v>0</v>
      </c>
      <c r="J267" s="12">
        <v>445415.39</v>
      </c>
      <c r="K267" s="12">
        <v>0</v>
      </c>
      <c r="L267" s="12">
        <f>+J267</f>
        <v>445415.39</v>
      </c>
    </row>
    <row r="268" spans="1:14" x14ac:dyDescent="0.25">
      <c r="A268" s="13" t="s">
        <v>406</v>
      </c>
      <c r="B268" s="14" t="s">
        <v>407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</row>
    <row r="269" spans="1:14" x14ac:dyDescent="0.25">
      <c r="A269" s="13" t="s">
        <v>408</v>
      </c>
      <c r="B269" s="14" t="s">
        <v>409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</row>
    <row r="270" spans="1:14" x14ac:dyDescent="0.25">
      <c r="A270" s="13" t="s">
        <v>410</v>
      </c>
      <c r="B270" s="14" t="s">
        <v>411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</row>
    <row r="271" spans="1:14" x14ac:dyDescent="0.25">
      <c r="A271" s="13" t="s">
        <v>412</v>
      </c>
      <c r="B271" s="14" t="s">
        <v>413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</row>
    <row r="272" spans="1:14" x14ac:dyDescent="0.25">
      <c r="A272" s="13" t="s">
        <v>414</v>
      </c>
      <c r="B272" s="14" t="s">
        <v>415</v>
      </c>
      <c r="C272" s="12">
        <v>0</v>
      </c>
      <c r="D272" s="12">
        <v>0</v>
      </c>
      <c r="E272" s="12">
        <v>0</v>
      </c>
      <c r="F272" s="12">
        <f>+J272</f>
        <v>28904.31</v>
      </c>
      <c r="G272" s="12">
        <v>0</v>
      </c>
      <c r="H272" s="12">
        <f>+J272</f>
        <v>28904.31</v>
      </c>
      <c r="I272" s="12">
        <v>0</v>
      </c>
      <c r="J272" s="12">
        <v>28904.31</v>
      </c>
      <c r="K272" s="12">
        <v>0</v>
      </c>
      <c r="L272" s="12">
        <f>+J272</f>
        <v>28904.31</v>
      </c>
    </row>
    <row r="273" spans="1:12" x14ac:dyDescent="0.25">
      <c r="A273" s="25"/>
      <c r="B273" s="21"/>
      <c r="C273" s="19"/>
      <c r="D273" s="35"/>
      <c r="E273" s="19"/>
    </row>
    <row r="274" spans="1:12" x14ac:dyDescent="0.25">
      <c r="A274" s="25"/>
      <c r="B274" s="21"/>
      <c r="C274" s="22"/>
      <c r="D274" s="36"/>
      <c r="E274" s="22"/>
    </row>
    <row r="275" spans="1:12" x14ac:dyDescent="0.25">
      <c r="A275" s="25"/>
      <c r="B275" s="21"/>
    </row>
    <row r="276" spans="1:12" x14ac:dyDescent="0.25">
      <c r="A276" s="25"/>
      <c r="B276" s="21"/>
    </row>
    <row r="277" spans="1:12" x14ac:dyDescent="0.25">
      <c r="A277" s="25"/>
      <c r="B277" s="21"/>
    </row>
    <row r="278" spans="1:12" ht="15.75" x14ac:dyDescent="0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</row>
    <row r="279" spans="1:12" ht="15.75" x14ac:dyDescent="0.25">
      <c r="A279" s="72" t="s">
        <v>0</v>
      </c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</row>
    <row r="280" spans="1:12" ht="15.75" x14ac:dyDescent="0.25">
      <c r="A280" s="73" t="str">
        <f>+A3</f>
        <v>Del 1° de Enero al 30 de Junio de 2021</v>
      </c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</row>
    <row r="281" spans="1:12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 x14ac:dyDescent="0.25">
      <c r="A282" s="74" t="s">
        <v>2</v>
      </c>
      <c r="B282" s="74"/>
      <c r="C282" s="74"/>
      <c r="D282" s="74"/>
      <c r="E282" s="74"/>
      <c r="F282" s="74"/>
      <c r="G282" s="1"/>
      <c r="H282" s="1"/>
      <c r="I282" s="1"/>
      <c r="J282" s="1"/>
      <c r="K282" s="1"/>
      <c r="L282" s="1"/>
    </row>
    <row r="283" spans="1:12" ht="15.75" thickBo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" t="s">
        <v>416</v>
      </c>
    </row>
    <row r="284" spans="1:12" x14ac:dyDescent="0.25">
      <c r="A284" s="75" t="s">
        <v>4</v>
      </c>
      <c r="B284" s="67" t="s">
        <v>5</v>
      </c>
      <c r="C284" s="67" t="s">
        <v>6</v>
      </c>
      <c r="D284" s="67"/>
      <c r="E284" s="67" t="s">
        <v>7</v>
      </c>
      <c r="F284" s="67"/>
      <c r="G284" s="67" t="s">
        <v>8</v>
      </c>
      <c r="H284" s="67"/>
      <c r="I284" s="67" t="s">
        <v>9</v>
      </c>
      <c r="J284" s="67"/>
      <c r="K284" s="67" t="s">
        <v>10</v>
      </c>
      <c r="L284" s="68"/>
    </row>
    <row r="285" spans="1:12" x14ac:dyDescent="0.25">
      <c r="A285" s="76"/>
      <c r="B285" s="78"/>
      <c r="C285" s="69" t="s">
        <v>11</v>
      </c>
      <c r="D285" s="69"/>
      <c r="E285" s="69" t="s">
        <v>12</v>
      </c>
      <c r="F285" s="69"/>
      <c r="G285" s="69" t="s">
        <v>13</v>
      </c>
      <c r="H285" s="69"/>
      <c r="I285" s="69" t="s">
        <v>14</v>
      </c>
      <c r="J285" s="69"/>
      <c r="K285" s="69" t="s">
        <v>15</v>
      </c>
      <c r="L285" s="70"/>
    </row>
    <row r="286" spans="1:12" x14ac:dyDescent="0.25">
      <c r="A286" s="77"/>
      <c r="B286" s="79"/>
      <c r="C286" s="5" t="s">
        <v>16</v>
      </c>
      <c r="D286" s="5" t="s">
        <v>17</v>
      </c>
      <c r="E286" s="5" t="s">
        <v>16</v>
      </c>
      <c r="F286" s="5" t="s">
        <v>17</v>
      </c>
      <c r="G286" s="5" t="s">
        <v>16</v>
      </c>
      <c r="H286" s="5" t="s">
        <v>17</v>
      </c>
      <c r="I286" s="5" t="s">
        <v>16</v>
      </c>
      <c r="J286" s="5" t="s">
        <v>17</v>
      </c>
      <c r="K286" s="5" t="s">
        <v>16</v>
      </c>
      <c r="L286" s="6" t="s">
        <v>17</v>
      </c>
    </row>
    <row r="287" spans="1:12" ht="22.5" x14ac:dyDescent="0.25">
      <c r="A287" s="13" t="s">
        <v>417</v>
      </c>
      <c r="B287" s="14" t="s">
        <v>418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</row>
    <row r="288" spans="1:12" x14ac:dyDescent="0.25">
      <c r="A288" s="13" t="s">
        <v>419</v>
      </c>
      <c r="B288" s="14" t="s">
        <v>420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</row>
    <row r="289" spans="1:12" x14ac:dyDescent="0.25">
      <c r="A289" s="10" t="s">
        <v>421</v>
      </c>
      <c r="B289" s="11" t="s">
        <v>422</v>
      </c>
      <c r="C289" s="9">
        <v>0</v>
      </c>
      <c r="D289" s="9">
        <v>0</v>
      </c>
      <c r="E289" s="9">
        <f>SUM(E290:E294)</f>
        <v>0</v>
      </c>
      <c r="F289" s="9">
        <f>SUM(F290:F294)</f>
        <v>0</v>
      </c>
      <c r="G289" s="12">
        <v>0</v>
      </c>
      <c r="H289" s="9">
        <f>SUM(H290:H294)</f>
        <v>0</v>
      </c>
      <c r="I289" s="12">
        <v>0</v>
      </c>
      <c r="J289" s="9">
        <f>SUM(J290:J294)</f>
        <v>0</v>
      </c>
      <c r="K289" s="12">
        <v>0</v>
      </c>
      <c r="L289" s="9">
        <f>SUM(L290:L294)</f>
        <v>0</v>
      </c>
    </row>
    <row r="290" spans="1:12" x14ac:dyDescent="0.25">
      <c r="A290" s="13" t="s">
        <v>423</v>
      </c>
      <c r="B290" s="14" t="s">
        <v>424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</row>
    <row r="291" spans="1:12" x14ac:dyDescent="0.25">
      <c r="A291" s="13" t="s">
        <v>425</v>
      </c>
      <c r="B291" s="14" t="s">
        <v>426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</row>
    <row r="292" spans="1:12" x14ac:dyDescent="0.25">
      <c r="A292" s="13" t="s">
        <v>427</v>
      </c>
      <c r="B292" s="14" t="s">
        <v>428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5">
      <c r="A293" s="13" t="s">
        <v>429</v>
      </c>
      <c r="B293" s="14" t="s">
        <v>430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</row>
    <row r="294" spans="1:12" x14ac:dyDescent="0.25">
      <c r="A294" s="13" t="s">
        <v>431</v>
      </c>
      <c r="B294" s="14" t="s">
        <v>432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5">
      <c r="A295" s="10" t="s">
        <v>433</v>
      </c>
      <c r="B295" s="11" t="s">
        <v>434</v>
      </c>
      <c r="C295" s="9">
        <v>0</v>
      </c>
      <c r="D295" s="9">
        <v>0</v>
      </c>
      <c r="E295" s="9">
        <f>SUM(E296:E297)</f>
        <v>0</v>
      </c>
      <c r="F295" s="9">
        <f>SUM(F296:F297)</f>
        <v>0</v>
      </c>
      <c r="G295" s="12">
        <v>0</v>
      </c>
      <c r="H295" s="9">
        <f>SUM(H296:H297)</f>
        <v>0</v>
      </c>
      <c r="I295" s="12">
        <v>0</v>
      </c>
      <c r="J295" s="9">
        <f>SUM(J296:J297)</f>
        <v>0</v>
      </c>
      <c r="K295" s="12">
        <v>0</v>
      </c>
      <c r="L295" s="9">
        <f>SUM(L296:L297)</f>
        <v>0</v>
      </c>
    </row>
    <row r="296" spans="1:12" x14ac:dyDescent="0.25">
      <c r="A296" s="13" t="s">
        <v>435</v>
      </c>
      <c r="B296" s="14" t="s">
        <v>436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</row>
    <row r="297" spans="1:12" ht="33.75" x14ac:dyDescent="0.25">
      <c r="A297" s="13" t="s">
        <v>437</v>
      </c>
      <c r="B297" s="14" t="s">
        <v>438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</row>
    <row r="298" spans="1:12" x14ac:dyDescent="0.25">
      <c r="A298" s="10" t="s">
        <v>439</v>
      </c>
      <c r="B298" s="11" t="s">
        <v>440</v>
      </c>
      <c r="C298" s="9">
        <v>0</v>
      </c>
      <c r="D298" s="9">
        <v>0</v>
      </c>
      <c r="E298" s="9">
        <f>SUM(E299:E303)</f>
        <v>0</v>
      </c>
      <c r="F298" s="9">
        <f>SUM(F299:F303)</f>
        <v>61817</v>
      </c>
      <c r="G298" s="12">
        <v>0</v>
      </c>
      <c r="H298" s="9">
        <f>SUM(H299:H303)</f>
        <v>61817</v>
      </c>
      <c r="I298" s="12">
        <v>0</v>
      </c>
      <c r="J298" s="9">
        <f>SUM(J299:J303)</f>
        <v>61817</v>
      </c>
      <c r="K298" s="12">
        <v>0</v>
      </c>
      <c r="L298" s="9">
        <f>SUM(L299:L303)</f>
        <v>61817</v>
      </c>
    </row>
    <row r="299" spans="1:12" ht="22.5" x14ac:dyDescent="0.25">
      <c r="A299" s="13" t="s">
        <v>441</v>
      </c>
      <c r="B299" s="14" t="s">
        <v>442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</row>
    <row r="300" spans="1:12" x14ac:dyDescent="0.25">
      <c r="A300" s="13" t="s">
        <v>443</v>
      </c>
      <c r="B300" s="14" t="s">
        <v>444</v>
      </c>
      <c r="C300" s="12">
        <v>0</v>
      </c>
      <c r="D300" s="12">
        <v>0</v>
      </c>
      <c r="E300" s="12">
        <v>0</v>
      </c>
      <c r="F300" s="12">
        <f>+J300</f>
        <v>61817</v>
      </c>
      <c r="G300" s="12">
        <v>0</v>
      </c>
      <c r="H300" s="12">
        <f>+J300</f>
        <v>61817</v>
      </c>
      <c r="I300" s="12">
        <v>0</v>
      </c>
      <c r="J300" s="12">
        <v>61817</v>
      </c>
      <c r="K300" s="12">
        <v>0</v>
      </c>
      <c r="L300" s="12">
        <f>+J300</f>
        <v>61817</v>
      </c>
    </row>
    <row r="301" spans="1:12" x14ac:dyDescent="0.25">
      <c r="A301" s="13" t="s">
        <v>445</v>
      </c>
      <c r="B301" s="14" t="s">
        <v>446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</row>
    <row r="302" spans="1:12" ht="22.5" x14ac:dyDescent="0.25">
      <c r="A302" s="13" t="s">
        <v>447</v>
      </c>
      <c r="B302" s="14" t="s">
        <v>448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</row>
    <row r="303" spans="1:12" x14ac:dyDescent="0.25">
      <c r="A303" s="13" t="s">
        <v>449</v>
      </c>
      <c r="B303" s="14" t="s">
        <v>450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</row>
    <row r="304" spans="1:12" x14ac:dyDescent="0.25">
      <c r="A304" s="10" t="s">
        <v>451</v>
      </c>
      <c r="B304" s="11" t="s">
        <v>452</v>
      </c>
      <c r="C304" s="9">
        <v>0</v>
      </c>
      <c r="D304" s="9">
        <v>0</v>
      </c>
      <c r="E304" s="9">
        <f>SUM(E305:E306)</f>
        <v>0</v>
      </c>
      <c r="F304" s="9">
        <f>SUM(F305:F306)</f>
        <v>1145.8399999999999</v>
      </c>
      <c r="G304" s="12">
        <v>0</v>
      </c>
      <c r="H304" s="9">
        <f>SUM(H305:H306)</f>
        <v>1145.8399999999999</v>
      </c>
      <c r="I304" s="12">
        <v>0</v>
      </c>
      <c r="J304" s="9">
        <f>SUM(J305:J306)</f>
        <v>1145.8399999999999</v>
      </c>
      <c r="K304" s="12">
        <v>0</v>
      </c>
      <c r="L304" s="9">
        <f>SUM(L305:L306)</f>
        <v>1145.8399999999999</v>
      </c>
    </row>
    <row r="305" spans="1:12" x14ac:dyDescent="0.25">
      <c r="A305" s="13" t="s">
        <v>453</v>
      </c>
      <c r="B305" s="14" t="s">
        <v>454</v>
      </c>
      <c r="C305" s="12">
        <v>0</v>
      </c>
      <c r="D305" s="12">
        <v>0</v>
      </c>
      <c r="E305" s="12">
        <v>0</v>
      </c>
      <c r="F305" s="12">
        <f>+J305</f>
        <v>1145.8399999999999</v>
      </c>
      <c r="G305" s="12">
        <v>0</v>
      </c>
      <c r="H305" s="12">
        <f>+J305</f>
        <v>1145.8399999999999</v>
      </c>
      <c r="I305" s="12">
        <v>0</v>
      </c>
      <c r="J305" s="12">
        <v>1145.8399999999999</v>
      </c>
      <c r="K305" s="12">
        <v>0</v>
      </c>
      <c r="L305" s="12">
        <f>+J305</f>
        <v>1145.8399999999999</v>
      </c>
    </row>
    <row r="306" spans="1:12" ht="22.5" x14ac:dyDescent="0.25">
      <c r="A306" s="13" t="s">
        <v>455</v>
      </c>
      <c r="B306" s="14" t="s">
        <v>456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</row>
    <row r="307" spans="1:12" x14ac:dyDescent="0.25">
      <c r="A307" s="10" t="s">
        <v>457</v>
      </c>
      <c r="B307" s="11" t="s">
        <v>458</v>
      </c>
      <c r="C307" s="9">
        <v>0</v>
      </c>
      <c r="D307" s="9">
        <v>0</v>
      </c>
      <c r="E307" s="9">
        <f>SUM(E308:E314)</f>
        <v>0</v>
      </c>
      <c r="F307" s="9">
        <f>SUM(F308:F314)</f>
        <v>5000</v>
      </c>
      <c r="G307" s="12">
        <v>0</v>
      </c>
      <c r="H307" s="9">
        <f>SUM(H308:H314)</f>
        <v>5000</v>
      </c>
      <c r="I307" s="12">
        <v>0</v>
      </c>
      <c r="J307" s="9">
        <f>SUM(J308:J314)</f>
        <v>5000</v>
      </c>
      <c r="K307" s="12">
        <v>0</v>
      </c>
      <c r="L307" s="9">
        <f>SUM(L308:L314)</f>
        <v>5000</v>
      </c>
    </row>
    <row r="308" spans="1:12" x14ac:dyDescent="0.25">
      <c r="A308" s="13" t="s">
        <v>459</v>
      </c>
      <c r="B308" s="14" t="s">
        <v>460</v>
      </c>
      <c r="C308" s="12">
        <v>0</v>
      </c>
      <c r="D308" s="12">
        <v>0</v>
      </c>
      <c r="E308" s="12">
        <v>0</v>
      </c>
      <c r="F308" s="12">
        <f>+J308</f>
        <v>0</v>
      </c>
      <c r="G308" s="12">
        <v>0</v>
      </c>
      <c r="H308" s="12">
        <f>+J308</f>
        <v>0</v>
      </c>
      <c r="I308" s="12">
        <v>0</v>
      </c>
      <c r="J308" s="12">
        <v>0</v>
      </c>
      <c r="K308" s="12">
        <v>0</v>
      </c>
      <c r="L308" s="12">
        <f>+J308</f>
        <v>0</v>
      </c>
    </row>
    <row r="309" spans="1:12" x14ac:dyDescent="0.25">
      <c r="A309" s="13" t="s">
        <v>461</v>
      </c>
      <c r="B309" s="14" t="s">
        <v>462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</row>
    <row r="310" spans="1:12" x14ac:dyDescent="0.25">
      <c r="A310" s="13" t="s">
        <v>463</v>
      </c>
      <c r="B310" s="14" t="s">
        <v>464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</row>
    <row r="311" spans="1:12" x14ac:dyDescent="0.25">
      <c r="A311" s="13" t="s">
        <v>465</v>
      </c>
      <c r="B311" s="14" t="s">
        <v>466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</row>
    <row r="312" spans="1:12" ht="33.75" x14ac:dyDescent="0.25">
      <c r="A312" s="13" t="s">
        <v>467</v>
      </c>
      <c r="B312" s="14" t="s">
        <v>468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</row>
    <row r="313" spans="1:12" x14ac:dyDescent="0.25">
      <c r="A313" s="13" t="s">
        <v>469</v>
      </c>
      <c r="B313" s="14" t="s">
        <v>470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</row>
    <row r="314" spans="1:12" x14ac:dyDescent="0.25">
      <c r="A314" s="13" t="s">
        <v>471</v>
      </c>
      <c r="B314" s="14" t="s">
        <v>472</v>
      </c>
      <c r="C314" s="12">
        <v>0</v>
      </c>
      <c r="D314" s="12">
        <v>0</v>
      </c>
      <c r="E314" s="12">
        <v>0</v>
      </c>
      <c r="F314" s="12">
        <f>+J314</f>
        <v>5000</v>
      </c>
      <c r="G314" s="12">
        <v>0</v>
      </c>
      <c r="H314" s="12">
        <f>+J314</f>
        <v>5000</v>
      </c>
      <c r="I314" s="12">
        <v>0</v>
      </c>
      <c r="J314" s="12">
        <v>5000</v>
      </c>
      <c r="K314" s="12">
        <v>0</v>
      </c>
      <c r="L314" s="12">
        <f>+J314</f>
        <v>5000</v>
      </c>
    </row>
    <row r="315" spans="1:12" x14ac:dyDescent="0.25">
      <c r="A315" s="81" t="s">
        <v>473</v>
      </c>
      <c r="B315" s="37" t="s">
        <v>474</v>
      </c>
      <c r="C315" s="9">
        <v>0</v>
      </c>
      <c r="D315" s="9">
        <v>0</v>
      </c>
      <c r="E315" s="9">
        <f>SUM(E317:E324)</f>
        <v>0</v>
      </c>
      <c r="F315" s="9">
        <f>SUM(F317:F324)</f>
        <v>8808</v>
      </c>
      <c r="G315" s="12">
        <v>0</v>
      </c>
      <c r="H315" s="9">
        <f>SUM(H317:H324)</f>
        <v>8808</v>
      </c>
      <c r="I315" s="12">
        <v>0</v>
      </c>
      <c r="J315" s="9">
        <f>SUM(J317:J324)</f>
        <v>8808</v>
      </c>
      <c r="K315" s="12">
        <v>0</v>
      </c>
      <c r="L315" s="9">
        <f>SUM(L317:L324)</f>
        <v>8808</v>
      </c>
    </row>
    <row r="316" spans="1:12" x14ac:dyDescent="0.25">
      <c r="A316" s="81"/>
      <c r="B316" s="38" t="s">
        <v>475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</row>
    <row r="317" spans="1:12" ht="22.5" x14ac:dyDescent="0.25">
      <c r="A317" s="80" t="s">
        <v>476</v>
      </c>
      <c r="B317" s="39" t="s">
        <v>477</v>
      </c>
      <c r="C317" s="12">
        <v>0</v>
      </c>
      <c r="D317" s="12">
        <v>0</v>
      </c>
      <c r="E317" s="12">
        <v>0</v>
      </c>
      <c r="F317" s="12">
        <f>+J317</f>
        <v>8808</v>
      </c>
      <c r="G317" s="12">
        <v>0</v>
      </c>
      <c r="H317" s="12">
        <f>+J317</f>
        <v>8808</v>
      </c>
      <c r="I317" s="12">
        <v>0</v>
      </c>
      <c r="J317" s="12">
        <v>8808</v>
      </c>
      <c r="K317" s="12">
        <v>0</v>
      </c>
      <c r="L317" s="12">
        <f>+J317</f>
        <v>8808</v>
      </c>
    </row>
    <row r="318" spans="1:12" x14ac:dyDescent="0.25">
      <c r="A318" s="80"/>
      <c r="B318" s="40" t="s">
        <v>478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</row>
    <row r="319" spans="1:12" ht="22.5" x14ac:dyDescent="0.25">
      <c r="A319" s="80" t="s">
        <v>479</v>
      </c>
      <c r="B319" s="39" t="s">
        <v>480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</row>
    <row r="320" spans="1:12" x14ac:dyDescent="0.25">
      <c r="A320" s="80"/>
      <c r="B320" s="40" t="s">
        <v>478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</row>
    <row r="321" spans="1:12" ht="22.5" x14ac:dyDescent="0.25">
      <c r="A321" s="80" t="s">
        <v>481</v>
      </c>
      <c r="B321" s="39" t="s">
        <v>482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</row>
    <row r="322" spans="1:12" x14ac:dyDescent="0.25">
      <c r="A322" s="80"/>
      <c r="B322" s="40" t="s">
        <v>478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</row>
    <row r="323" spans="1:12" ht="33.75" x14ac:dyDescent="0.25">
      <c r="A323" s="80" t="s">
        <v>483</v>
      </c>
      <c r="B323" s="39" t="s">
        <v>484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</row>
    <row r="324" spans="1:12" x14ac:dyDescent="0.25">
      <c r="A324" s="80"/>
      <c r="B324" s="40" t="s">
        <v>478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</row>
    <row r="325" spans="1:12" x14ac:dyDescent="0.25">
      <c r="A325" s="41"/>
      <c r="B325" s="42"/>
    </row>
    <row r="326" spans="1:12" x14ac:dyDescent="0.25">
      <c r="A326" s="41"/>
      <c r="B326" s="42"/>
    </row>
    <row r="327" spans="1:12" x14ac:dyDescent="0.25">
      <c r="A327" s="41"/>
      <c r="B327" s="42"/>
    </row>
    <row r="328" spans="1:12" ht="15.75" x14ac:dyDescent="0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</row>
    <row r="329" spans="1:12" ht="15.75" x14ac:dyDescent="0.25">
      <c r="A329" s="72" t="s">
        <v>0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</row>
    <row r="330" spans="1:12" ht="15.75" x14ac:dyDescent="0.25">
      <c r="A330" s="73" t="str">
        <f>+A3</f>
        <v>Del 1° de Enero al 30 de Junio de 2021</v>
      </c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</row>
    <row r="331" spans="1:12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 x14ac:dyDescent="0.25">
      <c r="A332" s="74" t="s">
        <v>2</v>
      </c>
      <c r="B332" s="74"/>
      <c r="C332" s="74"/>
      <c r="D332" s="74"/>
      <c r="E332" s="74"/>
      <c r="F332" s="74"/>
      <c r="G332" s="1"/>
      <c r="H332" s="1"/>
      <c r="I332" s="1"/>
      <c r="J332" s="1"/>
      <c r="K332" s="1"/>
      <c r="L332" s="1"/>
    </row>
    <row r="333" spans="1:12" ht="15.75" thickBo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" t="s">
        <v>485</v>
      </c>
    </row>
    <row r="334" spans="1:12" x14ac:dyDescent="0.25">
      <c r="A334" s="75" t="s">
        <v>4</v>
      </c>
      <c r="B334" s="67" t="s">
        <v>5</v>
      </c>
      <c r="C334" s="67" t="s">
        <v>6</v>
      </c>
      <c r="D334" s="67"/>
      <c r="E334" s="67" t="s">
        <v>7</v>
      </c>
      <c r="F334" s="67"/>
      <c r="G334" s="67" t="s">
        <v>8</v>
      </c>
      <c r="H334" s="67"/>
      <c r="I334" s="67" t="s">
        <v>9</v>
      </c>
      <c r="J334" s="67"/>
      <c r="K334" s="67" t="s">
        <v>10</v>
      </c>
      <c r="L334" s="68"/>
    </row>
    <row r="335" spans="1:12" x14ac:dyDescent="0.25">
      <c r="A335" s="76"/>
      <c r="B335" s="78"/>
      <c r="C335" s="69" t="s">
        <v>11</v>
      </c>
      <c r="D335" s="69"/>
      <c r="E335" s="69" t="s">
        <v>12</v>
      </c>
      <c r="F335" s="69"/>
      <c r="G335" s="69" t="s">
        <v>13</v>
      </c>
      <c r="H335" s="69"/>
      <c r="I335" s="69" t="s">
        <v>14</v>
      </c>
      <c r="J335" s="69"/>
      <c r="K335" s="69" t="s">
        <v>15</v>
      </c>
      <c r="L335" s="70"/>
    </row>
    <row r="336" spans="1:12" x14ac:dyDescent="0.25">
      <c r="A336" s="77"/>
      <c r="B336" s="79"/>
      <c r="C336" s="5" t="s">
        <v>16</v>
      </c>
      <c r="D336" s="5" t="s">
        <v>17</v>
      </c>
      <c r="E336" s="5" t="s">
        <v>16</v>
      </c>
      <c r="F336" s="5" t="s">
        <v>17</v>
      </c>
      <c r="G336" s="5" t="s">
        <v>16</v>
      </c>
      <c r="H336" s="5" t="s">
        <v>17</v>
      </c>
      <c r="I336" s="5" t="s">
        <v>16</v>
      </c>
      <c r="J336" s="5" t="s">
        <v>17</v>
      </c>
      <c r="K336" s="5" t="s">
        <v>16</v>
      </c>
      <c r="L336" s="6" t="s">
        <v>17</v>
      </c>
    </row>
    <row r="337" spans="1:12" ht="33.75" x14ac:dyDescent="0.25">
      <c r="A337" s="80" t="s">
        <v>486</v>
      </c>
      <c r="B337" s="39" t="s">
        <v>487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</row>
    <row r="338" spans="1:12" x14ac:dyDescent="0.25">
      <c r="A338" s="80"/>
      <c r="B338" s="40" t="s">
        <v>488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</row>
    <row r="339" spans="1:12" ht="33.75" x14ac:dyDescent="0.25">
      <c r="A339" s="80" t="s">
        <v>489</v>
      </c>
      <c r="B339" s="39" t="s">
        <v>490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</row>
    <row r="340" spans="1:12" x14ac:dyDescent="0.25">
      <c r="A340" s="80"/>
      <c r="B340" s="40" t="s">
        <v>488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</row>
    <row r="341" spans="1:12" ht="33.75" x14ac:dyDescent="0.25">
      <c r="A341" s="80" t="s">
        <v>491</v>
      </c>
      <c r="B341" s="39" t="s">
        <v>492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</row>
    <row r="342" spans="1:12" x14ac:dyDescent="0.25">
      <c r="A342" s="80"/>
      <c r="B342" s="40" t="s">
        <v>488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</row>
    <row r="343" spans="1:12" ht="22.5" x14ac:dyDescent="0.25">
      <c r="A343" s="80" t="s">
        <v>493</v>
      </c>
      <c r="B343" s="39" t="s">
        <v>494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</row>
    <row r="344" spans="1:12" x14ac:dyDescent="0.25">
      <c r="A344" s="80"/>
      <c r="B344" s="40" t="s">
        <v>488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</row>
    <row r="345" spans="1:12" ht="45" x14ac:dyDescent="0.25">
      <c r="A345" s="10">
        <v>4.2</v>
      </c>
      <c r="B345" s="43" t="s">
        <v>495</v>
      </c>
      <c r="C345" s="23">
        <v>0</v>
      </c>
      <c r="D345" s="23">
        <v>0</v>
      </c>
      <c r="E345" s="23"/>
      <c r="F345" s="23">
        <f>+F346</f>
        <v>7756201.1699999999</v>
      </c>
      <c r="G345" s="44">
        <v>0</v>
      </c>
      <c r="H345" s="23">
        <f>+H346</f>
        <v>7756201.1699999999</v>
      </c>
      <c r="I345" s="44">
        <v>0</v>
      </c>
      <c r="J345" s="23">
        <f>+J346</f>
        <v>7756201.1699999999</v>
      </c>
      <c r="K345" s="44">
        <v>0</v>
      </c>
      <c r="L345" s="23">
        <f>+L346</f>
        <v>7756201.1699999999</v>
      </c>
    </row>
    <row r="346" spans="1:12" ht="33.75" x14ac:dyDescent="0.25">
      <c r="A346" s="10" t="s">
        <v>496</v>
      </c>
      <c r="B346" s="45" t="s">
        <v>497</v>
      </c>
      <c r="C346" s="23">
        <f>SUM(C347:C351)</f>
        <v>0</v>
      </c>
      <c r="D346" s="23">
        <f t="shared" ref="D346:F346" si="23">SUM(D347:D351)</f>
        <v>0</v>
      </c>
      <c r="E346" s="23">
        <f t="shared" si="23"/>
        <v>0</v>
      </c>
      <c r="F346" s="23">
        <f t="shared" si="23"/>
        <v>7756201.1699999999</v>
      </c>
      <c r="G346" s="44">
        <v>0</v>
      </c>
      <c r="H346" s="23">
        <f t="shared" ref="H346:J346" si="24">SUM(H347:H351)</f>
        <v>7756201.1699999999</v>
      </c>
      <c r="I346" s="44">
        <v>0</v>
      </c>
      <c r="J346" s="23">
        <f t="shared" si="24"/>
        <v>7756201.1699999999</v>
      </c>
      <c r="K346" s="44">
        <v>0</v>
      </c>
      <c r="L346" s="23">
        <f t="shared" ref="L346" si="25">SUM(L347:L351)</f>
        <v>7756201.1699999999</v>
      </c>
    </row>
    <row r="347" spans="1:12" x14ac:dyDescent="0.25">
      <c r="A347" s="13" t="s">
        <v>498</v>
      </c>
      <c r="B347" s="14" t="s">
        <v>499</v>
      </c>
      <c r="C347" s="12">
        <v>0</v>
      </c>
      <c r="D347" s="12">
        <v>0</v>
      </c>
      <c r="E347" s="12">
        <v>0</v>
      </c>
      <c r="F347" s="12">
        <f>+J347</f>
        <v>6119567.6799999997</v>
      </c>
      <c r="G347" s="12">
        <v>0</v>
      </c>
      <c r="H347" s="12">
        <f>+J347</f>
        <v>6119567.6799999997</v>
      </c>
      <c r="I347" s="12">
        <v>0</v>
      </c>
      <c r="J347" s="12">
        <v>6119567.6799999997</v>
      </c>
      <c r="K347" s="12">
        <v>0</v>
      </c>
      <c r="L347" s="12">
        <f>+J347</f>
        <v>6119567.6799999997</v>
      </c>
    </row>
    <row r="348" spans="1:12" x14ac:dyDescent="0.25">
      <c r="A348" s="13" t="s">
        <v>500</v>
      </c>
      <c r="B348" s="14" t="s">
        <v>359</v>
      </c>
      <c r="C348" s="12">
        <v>0</v>
      </c>
      <c r="D348" s="12">
        <v>0</v>
      </c>
      <c r="E348" s="12">
        <v>0</v>
      </c>
      <c r="F348" s="12">
        <f>+J348</f>
        <v>1209529.72</v>
      </c>
      <c r="G348" s="12">
        <v>0</v>
      </c>
      <c r="H348" s="12">
        <f>+J348</f>
        <v>1209529.72</v>
      </c>
      <c r="I348" s="12">
        <v>0</v>
      </c>
      <c r="J348" s="12">
        <v>1209529.72</v>
      </c>
      <c r="K348" s="12">
        <v>0</v>
      </c>
      <c r="L348" s="12">
        <f>+J348</f>
        <v>1209529.72</v>
      </c>
    </row>
    <row r="349" spans="1:12" x14ac:dyDescent="0.25">
      <c r="A349" s="13" t="s">
        <v>501</v>
      </c>
      <c r="B349" s="14" t="s">
        <v>502</v>
      </c>
      <c r="C349" s="12">
        <v>0</v>
      </c>
      <c r="D349" s="12">
        <v>0</v>
      </c>
      <c r="E349" s="12">
        <v>0</v>
      </c>
      <c r="F349" s="12">
        <f>+J349</f>
        <v>427103.77</v>
      </c>
      <c r="G349" s="12">
        <v>0</v>
      </c>
      <c r="H349" s="12">
        <f>+J349</f>
        <v>427103.77</v>
      </c>
      <c r="I349" s="12">
        <v>0</v>
      </c>
      <c r="J349" s="12">
        <v>427103.77</v>
      </c>
      <c r="K349" s="12">
        <v>0</v>
      </c>
      <c r="L349" s="12">
        <f>+J349</f>
        <v>427103.77</v>
      </c>
    </row>
    <row r="350" spans="1:12" x14ac:dyDescent="0.25">
      <c r="A350" s="13" t="s">
        <v>503</v>
      </c>
      <c r="B350" s="14" t="s">
        <v>504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</row>
    <row r="351" spans="1:12" x14ac:dyDescent="0.25">
      <c r="A351" s="13" t="s">
        <v>505</v>
      </c>
      <c r="B351" s="14" t="s">
        <v>506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</row>
    <row r="352" spans="1:12" ht="22.5" x14ac:dyDescent="0.25">
      <c r="A352" s="10" t="s">
        <v>507</v>
      </c>
      <c r="B352" s="11" t="s">
        <v>508</v>
      </c>
      <c r="C352" s="9">
        <f>SUM(C353:C355)</f>
        <v>0</v>
      </c>
      <c r="D352" s="9">
        <f t="shared" ref="D352:F352" si="26">SUM(D353:D355)</f>
        <v>0</v>
      </c>
      <c r="E352" s="9">
        <f t="shared" si="26"/>
        <v>0</v>
      </c>
      <c r="F352" s="9">
        <f t="shared" si="26"/>
        <v>0</v>
      </c>
      <c r="G352" s="12">
        <v>0</v>
      </c>
      <c r="H352" s="9">
        <f t="shared" ref="H352:J352" si="27">SUM(H353:H355)</f>
        <v>0</v>
      </c>
      <c r="I352" s="12">
        <v>0</v>
      </c>
      <c r="J352" s="9">
        <f t="shared" si="27"/>
        <v>0</v>
      </c>
      <c r="K352" s="12">
        <v>0</v>
      </c>
      <c r="L352" s="9">
        <f t="shared" ref="L352" si="28">SUM(L353:L355)</f>
        <v>0</v>
      </c>
    </row>
    <row r="353" spans="1:12" x14ac:dyDescent="0.25">
      <c r="A353" s="13" t="s">
        <v>509</v>
      </c>
      <c r="B353" s="14" t="s">
        <v>510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</row>
    <row r="354" spans="1:12" x14ac:dyDescent="0.25">
      <c r="A354" s="13" t="s">
        <v>511</v>
      </c>
      <c r="B354" s="14" t="s">
        <v>512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</row>
    <row r="355" spans="1:12" x14ac:dyDescent="0.25">
      <c r="A355" s="13" t="s">
        <v>513</v>
      </c>
      <c r="B355" s="14" t="s">
        <v>514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</row>
    <row r="356" spans="1:12" x14ac:dyDescent="0.25">
      <c r="A356" s="10">
        <v>4.3</v>
      </c>
      <c r="B356" s="26" t="s">
        <v>515</v>
      </c>
      <c r="C356" s="9">
        <v>0</v>
      </c>
      <c r="D356" s="9">
        <v>0</v>
      </c>
      <c r="E356" s="9">
        <f>+E357+E360+E366+E368+E370</f>
        <v>0</v>
      </c>
      <c r="F356" s="9">
        <f>+F357+F360+F366+F368+F370</f>
        <v>0</v>
      </c>
      <c r="G356" s="12">
        <v>0</v>
      </c>
      <c r="H356" s="9">
        <f>+H357+H360+H366+H368+H370</f>
        <v>0</v>
      </c>
      <c r="I356" s="12">
        <v>0</v>
      </c>
      <c r="J356" s="9">
        <f>+J357+J360+J366+J368+J370</f>
        <v>0</v>
      </c>
      <c r="K356" s="12">
        <v>0</v>
      </c>
      <c r="L356" s="9">
        <f>+L357+L360+L366+L368+L370</f>
        <v>0</v>
      </c>
    </row>
    <row r="357" spans="1:12" x14ac:dyDescent="0.25">
      <c r="A357" s="10" t="s">
        <v>516</v>
      </c>
      <c r="B357" s="11" t="s">
        <v>517</v>
      </c>
      <c r="C357" s="9">
        <v>0</v>
      </c>
      <c r="D357" s="9">
        <v>0</v>
      </c>
      <c r="E357" s="9">
        <f>+E358+E359</f>
        <v>0</v>
      </c>
      <c r="F357" s="9">
        <f>+F358+F359</f>
        <v>0</v>
      </c>
      <c r="G357" s="12">
        <v>0</v>
      </c>
      <c r="H357" s="9">
        <f>+H358+H359</f>
        <v>0</v>
      </c>
      <c r="I357" s="12">
        <v>0</v>
      </c>
      <c r="J357" s="9">
        <f>+J358+J359</f>
        <v>0</v>
      </c>
      <c r="K357" s="12">
        <v>0</v>
      </c>
      <c r="L357" s="9">
        <f>+L358+L359</f>
        <v>0</v>
      </c>
    </row>
    <row r="358" spans="1:12" ht="22.5" x14ac:dyDescent="0.25">
      <c r="A358" s="13" t="s">
        <v>518</v>
      </c>
      <c r="B358" s="14" t="s">
        <v>519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</row>
    <row r="359" spans="1:12" x14ac:dyDescent="0.25">
      <c r="A359" s="13" t="s">
        <v>520</v>
      </c>
      <c r="B359" s="14" t="s">
        <v>521</v>
      </c>
      <c r="C359" s="12"/>
      <c r="D359" s="12"/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</row>
    <row r="360" spans="1:12" x14ac:dyDescent="0.25">
      <c r="A360" s="10" t="s">
        <v>522</v>
      </c>
      <c r="B360" s="11" t="s">
        <v>523</v>
      </c>
      <c r="C360" s="9">
        <v>0</v>
      </c>
      <c r="D360" s="9">
        <v>0</v>
      </c>
      <c r="E360" s="9">
        <f>SUM(E361:E365)</f>
        <v>0</v>
      </c>
      <c r="F360" s="9">
        <f>SUM(F361:F365)</f>
        <v>0</v>
      </c>
      <c r="G360" s="12">
        <v>0</v>
      </c>
      <c r="H360" s="9">
        <f>SUM(H361:H365)</f>
        <v>0</v>
      </c>
      <c r="I360" s="12">
        <v>0</v>
      </c>
      <c r="J360" s="9">
        <f>SUM(J361:J365)</f>
        <v>0</v>
      </c>
      <c r="K360" s="12">
        <v>0</v>
      </c>
      <c r="L360" s="9">
        <f>SUM(L361:L365)</f>
        <v>0</v>
      </c>
    </row>
    <row r="361" spans="1:12" x14ac:dyDescent="0.25">
      <c r="A361" s="13" t="s">
        <v>524</v>
      </c>
      <c r="B361" s="14" t="s">
        <v>525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</row>
    <row r="362" spans="1:12" x14ac:dyDescent="0.25">
      <c r="A362" s="13" t="s">
        <v>526</v>
      </c>
      <c r="B362" s="14" t="s">
        <v>527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</row>
    <row r="363" spans="1:12" ht="22.5" x14ac:dyDescent="0.25">
      <c r="A363" s="13" t="s">
        <v>528</v>
      </c>
      <c r="B363" s="14" t="s">
        <v>529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</row>
    <row r="364" spans="1:12" ht="22.5" x14ac:dyDescent="0.25">
      <c r="A364" s="13" t="s">
        <v>530</v>
      </c>
      <c r="B364" s="14" t="s">
        <v>531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</row>
    <row r="365" spans="1:12" ht="22.5" x14ac:dyDescent="0.25">
      <c r="A365" s="13" t="s">
        <v>532</v>
      </c>
      <c r="B365" s="14" t="s">
        <v>533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</row>
    <row r="366" spans="1:12" ht="22.5" x14ac:dyDescent="0.25">
      <c r="A366" s="10" t="s">
        <v>534</v>
      </c>
      <c r="B366" s="11" t="s">
        <v>535</v>
      </c>
      <c r="C366" s="9">
        <v>0</v>
      </c>
      <c r="D366" s="9">
        <v>0</v>
      </c>
      <c r="E366" s="9">
        <f>+E367</f>
        <v>0</v>
      </c>
      <c r="F366" s="9">
        <f>+F367</f>
        <v>0</v>
      </c>
      <c r="G366" s="12">
        <v>0</v>
      </c>
      <c r="H366" s="9">
        <f>+H367</f>
        <v>0</v>
      </c>
      <c r="I366" s="12">
        <v>0</v>
      </c>
      <c r="J366" s="9">
        <f>+J367</f>
        <v>0</v>
      </c>
      <c r="K366" s="12">
        <v>0</v>
      </c>
      <c r="L366" s="9">
        <f>+L367</f>
        <v>0</v>
      </c>
    </row>
    <row r="367" spans="1:12" ht="22.5" x14ac:dyDescent="0.25">
      <c r="A367" s="13" t="s">
        <v>536</v>
      </c>
      <c r="B367" s="14" t="s">
        <v>535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</row>
    <row r="368" spans="1:12" x14ac:dyDescent="0.25">
      <c r="A368" s="10" t="s">
        <v>537</v>
      </c>
      <c r="B368" s="11" t="s">
        <v>538</v>
      </c>
      <c r="C368" s="9">
        <v>0</v>
      </c>
      <c r="D368" s="9">
        <v>0</v>
      </c>
      <c r="E368" s="9">
        <f>+E369</f>
        <v>0</v>
      </c>
      <c r="F368" s="9">
        <f>+F369</f>
        <v>0</v>
      </c>
      <c r="G368" s="12">
        <v>0</v>
      </c>
      <c r="H368" s="9">
        <f>+H369</f>
        <v>0</v>
      </c>
      <c r="I368" s="12">
        <v>0</v>
      </c>
      <c r="J368" s="9">
        <f>+J369</f>
        <v>0</v>
      </c>
      <c r="K368" s="12">
        <v>0</v>
      </c>
      <c r="L368" s="9">
        <f>+L369</f>
        <v>0</v>
      </c>
    </row>
    <row r="369" spans="1:12" x14ac:dyDescent="0.25">
      <c r="A369" s="13" t="s">
        <v>539</v>
      </c>
      <c r="B369" s="14" t="s">
        <v>540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</row>
    <row r="370" spans="1:12" x14ac:dyDescent="0.25">
      <c r="A370" s="10" t="s">
        <v>541</v>
      </c>
      <c r="B370" s="11" t="s">
        <v>542</v>
      </c>
      <c r="C370" s="9">
        <v>0</v>
      </c>
      <c r="D370" s="9">
        <v>0</v>
      </c>
      <c r="E370" s="9">
        <f>SUM(E371,E383:E388)</f>
        <v>0</v>
      </c>
      <c r="F370" s="9">
        <f>SUM(F371,F383:F388)</f>
        <v>0</v>
      </c>
      <c r="G370" s="12">
        <v>0</v>
      </c>
      <c r="H370" s="9">
        <f>SUM(H371,H383:H388)</f>
        <v>0</v>
      </c>
      <c r="I370" s="12">
        <v>0</v>
      </c>
      <c r="J370" s="9">
        <f>SUM(J371,J383:J388)</f>
        <v>0</v>
      </c>
      <c r="K370" s="12">
        <v>0</v>
      </c>
      <c r="L370" s="9">
        <f>SUM(L371,L383:L388)</f>
        <v>0</v>
      </c>
    </row>
    <row r="371" spans="1:12" x14ac:dyDescent="0.25">
      <c r="A371" s="13" t="s">
        <v>543</v>
      </c>
      <c r="B371" s="14" t="s">
        <v>544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</row>
    <row r="372" spans="1:12" x14ac:dyDescent="0.25">
      <c r="A372" s="25"/>
      <c r="B372" s="21"/>
      <c r="C372" s="19"/>
    </row>
    <row r="373" spans="1:12" x14ac:dyDescent="0.25">
      <c r="A373" s="25"/>
      <c r="B373" s="21"/>
    </row>
    <row r="374" spans="1:12" x14ac:dyDescent="0.25">
      <c r="A374" s="25"/>
      <c r="B374" s="21"/>
    </row>
    <row r="375" spans="1:12" ht="15.75" x14ac:dyDescent="0.25">
      <c r="A375" s="72" t="s">
        <v>0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</row>
    <row r="376" spans="1:12" ht="15.75" x14ac:dyDescent="0.25">
      <c r="A376" s="73" t="str">
        <f>+A3</f>
        <v>Del 1° de Enero al 30 de Junio de 2021</v>
      </c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</row>
    <row r="377" spans="1:12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 x14ac:dyDescent="0.25">
      <c r="A378" s="74" t="s">
        <v>2</v>
      </c>
      <c r="B378" s="74"/>
      <c r="C378" s="74"/>
      <c r="D378" s="74"/>
      <c r="E378" s="74"/>
      <c r="F378" s="74"/>
      <c r="G378" s="1"/>
      <c r="H378" s="1"/>
      <c r="I378" s="1"/>
      <c r="J378" s="1"/>
      <c r="K378" s="1"/>
      <c r="L378" s="1"/>
    </row>
    <row r="379" spans="1:12" ht="15.75" thickBo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" t="s">
        <v>545</v>
      </c>
    </row>
    <row r="380" spans="1:12" x14ac:dyDescent="0.25">
      <c r="A380" s="75" t="s">
        <v>4</v>
      </c>
      <c r="B380" s="67" t="s">
        <v>5</v>
      </c>
      <c r="C380" s="67" t="s">
        <v>6</v>
      </c>
      <c r="D380" s="67"/>
      <c r="E380" s="67" t="s">
        <v>7</v>
      </c>
      <c r="F380" s="67"/>
      <c r="G380" s="67" t="s">
        <v>8</v>
      </c>
      <c r="H380" s="67"/>
      <c r="I380" s="67" t="s">
        <v>9</v>
      </c>
      <c r="J380" s="67"/>
      <c r="K380" s="67" t="s">
        <v>10</v>
      </c>
      <c r="L380" s="68"/>
    </row>
    <row r="381" spans="1:12" x14ac:dyDescent="0.25">
      <c r="A381" s="76"/>
      <c r="B381" s="78"/>
      <c r="C381" s="69" t="s">
        <v>11</v>
      </c>
      <c r="D381" s="69"/>
      <c r="E381" s="69" t="s">
        <v>12</v>
      </c>
      <c r="F381" s="69"/>
      <c r="G381" s="69" t="s">
        <v>13</v>
      </c>
      <c r="H381" s="69"/>
      <c r="I381" s="69" t="s">
        <v>14</v>
      </c>
      <c r="J381" s="69"/>
      <c r="K381" s="69" t="s">
        <v>15</v>
      </c>
      <c r="L381" s="70"/>
    </row>
    <row r="382" spans="1:12" x14ac:dyDescent="0.25">
      <c r="A382" s="77"/>
      <c r="B382" s="79"/>
      <c r="C382" s="5" t="s">
        <v>16</v>
      </c>
      <c r="D382" s="5" t="s">
        <v>17</v>
      </c>
      <c r="E382" s="5" t="s">
        <v>16</v>
      </c>
      <c r="F382" s="5" t="s">
        <v>17</v>
      </c>
      <c r="G382" s="5" t="s">
        <v>16</v>
      </c>
      <c r="H382" s="5" t="s">
        <v>17</v>
      </c>
      <c r="I382" s="5" t="s">
        <v>16</v>
      </c>
      <c r="J382" s="5" t="s">
        <v>17</v>
      </c>
      <c r="K382" s="5" t="s">
        <v>16</v>
      </c>
      <c r="L382" s="6" t="s">
        <v>17</v>
      </c>
    </row>
    <row r="383" spans="1:12" x14ac:dyDescent="0.25">
      <c r="A383" s="13" t="s">
        <v>546</v>
      </c>
      <c r="B383" s="14" t="s">
        <v>547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</row>
    <row r="384" spans="1:12" x14ac:dyDescent="0.25">
      <c r="A384" s="13" t="s">
        <v>548</v>
      </c>
      <c r="B384" s="14" t="s">
        <v>549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</row>
    <row r="385" spans="1:14" x14ac:dyDescent="0.25">
      <c r="A385" s="13" t="s">
        <v>550</v>
      </c>
      <c r="B385" s="14" t="s">
        <v>551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</row>
    <row r="386" spans="1:14" x14ac:dyDescent="0.25">
      <c r="A386" s="13" t="s">
        <v>552</v>
      </c>
      <c r="B386" s="14" t="s">
        <v>553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</row>
    <row r="387" spans="1:14" x14ac:dyDescent="0.25">
      <c r="A387" s="13" t="s">
        <v>554</v>
      </c>
      <c r="B387" s="14" t="s">
        <v>555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</row>
    <row r="388" spans="1:14" x14ac:dyDescent="0.25">
      <c r="A388" s="13" t="s">
        <v>556</v>
      </c>
      <c r="B388" s="14" t="s">
        <v>542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</row>
    <row r="389" spans="1:14" x14ac:dyDescent="0.25">
      <c r="A389" s="10">
        <v>5</v>
      </c>
      <c r="B389" s="26" t="s">
        <v>557</v>
      </c>
      <c r="C389" s="9">
        <v>0</v>
      </c>
      <c r="D389" s="9">
        <v>0</v>
      </c>
      <c r="E389" s="9">
        <f>+E390+E418+E476+E554+E529</f>
        <v>9957385.4800000004</v>
      </c>
      <c r="F389" s="9">
        <v>0</v>
      </c>
      <c r="G389" s="9">
        <f>+G390+G418+G476+G554+G529</f>
        <v>9957385.4800000004</v>
      </c>
      <c r="H389" s="9">
        <v>0</v>
      </c>
      <c r="I389" s="9">
        <f>+I390+I418+I476+I554+I529</f>
        <v>9957385.4800000004</v>
      </c>
      <c r="J389" s="9">
        <v>0</v>
      </c>
      <c r="K389" s="9">
        <f>+K390+K418+K476+K554+K529</f>
        <v>9957385.4800000004</v>
      </c>
      <c r="L389" s="9">
        <v>0</v>
      </c>
    </row>
    <row r="390" spans="1:14" x14ac:dyDescent="0.25">
      <c r="A390" s="10">
        <v>5.0999999999999996</v>
      </c>
      <c r="B390" s="26" t="s">
        <v>558</v>
      </c>
      <c r="C390" s="9">
        <v>0</v>
      </c>
      <c r="D390" s="9">
        <v>0</v>
      </c>
      <c r="E390" s="9">
        <f t="shared" ref="E390:L390" si="29">+E391+E398+E408</f>
        <v>7744857.9800000004</v>
      </c>
      <c r="F390" s="9">
        <f t="shared" si="29"/>
        <v>0</v>
      </c>
      <c r="G390" s="9">
        <f t="shared" si="29"/>
        <v>7744857.9800000004</v>
      </c>
      <c r="H390" s="9">
        <f t="shared" si="29"/>
        <v>0</v>
      </c>
      <c r="I390" s="9">
        <f t="shared" si="29"/>
        <v>7744857.9800000004</v>
      </c>
      <c r="J390" s="9">
        <f t="shared" si="29"/>
        <v>0</v>
      </c>
      <c r="K390" s="9">
        <f t="shared" si="29"/>
        <v>7744857.9800000004</v>
      </c>
      <c r="L390" s="9">
        <f t="shared" si="29"/>
        <v>0</v>
      </c>
    </row>
    <row r="391" spans="1:14" x14ac:dyDescent="0.25">
      <c r="A391" s="10" t="s">
        <v>559</v>
      </c>
      <c r="B391" s="11" t="s">
        <v>560</v>
      </c>
      <c r="C391" s="9">
        <v>0</v>
      </c>
      <c r="D391" s="9">
        <v>0</v>
      </c>
      <c r="E391" s="9">
        <f t="shared" ref="E391:H391" si="30">SUM(E392:E397)</f>
        <v>3715079.75</v>
      </c>
      <c r="F391" s="9">
        <f t="shared" si="30"/>
        <v>0</v>
      </c>
      <c r="G391" s="9">
        <f t="shared" ref="G391:L391" si="31">SUM(G392:G397)</f>
        <v>3715079.75</v>
      </c>
      <c r="H391" s="9">
        <f t="shared" si="30"/>
        <v>0</v>
      </c>
      <c r="I391" s="9">
        <f t="shared" si="31"/>
        <v>3715079.75</v>
      </c>
      <c r="J391" s="9">
        <f t="shared" si="31"/>
        <v>0</v>
      </c>
      <c r="K391" s="9">
        <f t="shared" si="31"/>
        <v>3715079.75</v>
      </c>
      <c r="L391" s="9">
        <f t="shared" si="31"/>
        <v>0</v>
      </c>
      <c r="N391" s="46"/>
    </row>
    <row r="392" spans="1:14" x14ac:dyDescent="0.25">
      <c r="A392" s="47" t="s">
        <v>561</v>
      </c>
      <c r="B392" s="48" t="s">
        <v>562</v>
      </c>
      <c r="C392" s="12">
        <v>0</v>
      </c>
      <c r="D392" s="12">
        <v>0</v>
      </c>
      <c r="E392" s="49">
        <f>+I392</f>
        <v>2369494</v>
      </c>
      <c r="F392" s="49">
        <v>0</v>
      </c>
      <c r="G392" s="49">
        <f>+I392</f>
        <v>2369494</v>
      </c>
      <c r="H392" s="49">
        <v>0</v>
      </c>
      <c r="I392" s="49">
        <v>2369494</v>
      </c>
      <c r="J392" s="49">
        <v>0</v>
      </c>
      <c r="K392" s="49">
        <f>+I392</f>
        <v>2369494</v>
      </c>
      <c r="L392" s="12">
        <v>0</v>
      </c>
      <c r="N392" s="34"/>
    </row>
    <row r="393" spans="1:14" x14ac:dyDescent="0.25">
      <c r="A393" s="47" t="s">
        <v>563</v>
      </c>
      <c r="B393" s="48" t="s">
        <v>564</v>
      </c>
      <c r="C393" s="12">
        <v>0</v>
      </c>
      <c r="D393" s="12">
        <v>0</v>
      </c>
      <c r="E393" s="49">
        <f>+I393</f>
        <v>125850</v>
      </c>
      <c r="F393" s="49">
        <v>0</v>
      </c>
      <c r="G393" s="49">
        <f>+I393</f>
        <v>125850</v>
      </c>
      <c r="H393" s="49">
        <v>0</v>
      </c>
      <c r="I393" s="49">
        <v>125850</v>
      </c>
      <c r="J393" s="49">
        <v>0</v>
      </c>
      <c r="K393" s="49">
        <f>+I393</f>
        <v>125850</v>
      </c>
      <c r="L393" s="12">
        <v>0</v>
      </c>
      <c r="N393" s="34"/>
    </row>
    <row r="394" spans="1:14" x14ac:dyDescent="0.25">
      <c r="A394" s="47" t="s">
        <v>565</v>
      </c>
      <c r="B394" s="48" t="s">
        <v>566</v>
      </c>
      <c r="C394" s="12">
        <v>0</v>
      </c>
      <c r="D394" s="12">
        <v>0</v>
      </c>
      <c r="E394" s="49">
        <f>+I394</f>
        <v>158716.5</v>
      </c>
      <c r="F394" s="49">
        <v>0</v>
      </c>
      <c r="G394" s="49">
        <f>+I394</f>
        <v>158716.5</v>
      </c>
      <c r="H394" s="49">
        <v>0</v>
      </c>
      <c r="I394" s="49">
        <v>158716.5</v>
      </c>
      <c r="J394" s="49">
        <v>0</v>
      </c>
      <c r="K394" s="49">
        <f>+I394</f>
        <v>158716.5</v>
      </c>
      <c r="L394" s="12">
        <v>0</v>
      </c>
      <c r="N394" s="22"/>
    </row>
    <row r="395" spans="1:14" x14ac:dyDescent="0.25">
      <c r="A395" s="47" t="s">
        <v>567</v>
      </c>
      <c r="B395" s="48" t="s">
        <v>568</v>
      </c>
      <c r="C395" s="12">
        <v>0</v>
      </c>
      <c r="D395" s="12">
        <v>0</v>
      </c>
      <c r="E395" s="49">
        <f>+I395</f>
        <v>1061019.25</v>
      </c>
      <c r="F395" s="49">
        <v>0</v>
      </c>
      <c r="G395" s="49">
        <f>+I395</f>
        <v>1061019.25</v>
      </c>
      <c r="H395" s="49">
        <v>0</v>
      </c>
      <c r="I395" s="49">
        <v>1061019.25</v>
      </c>
      <c r="J395" s="49">
        <v>0</v>
      </c>
      <c r="K395" s="49">
        <f>+I395</f>
        <v>1061019.25</v>
      </c>
      <c r="L395" s="12">
        <v>0</v>
      </c>
    </row>
    <row r="396" spans="1:14" x14ac:dyDescent="0.25">
      <c r="A396" s="47" t="s">
        <v>569</v>
      </c>
      <c r="B396" s="48" t="s">
        <v>570</v>
      </c>
      <c r="C396" s="12">
        <v>0</v>
      </c>
      <c r="D396" s="12">
        <v>0</v>
      </c>
      <c r="E396" s="49">
        <v>0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12">
        <v>0</v>
      </c>
      <c r="N396" s="27"/>
    </row>
    <row r="397" spans="1:14" x14ac:dyDescent="0.25">
      <c r="A397" s="47" t="s">
        <v>571</v>
      </c>
      <c r="B397" s="48" t="s">
        <v>572</v>
      </c>
      <c r="C397" s="12">
        <v>0</v>
      </c>
      <c r="D397" s="12">
        <v>0</v>
      </c>
      <c r="E397" s="49">
        <f>+I397</f>
        <v>0</v>
      </c>
      <c r="F397" s="49">
        <v>0</v>
      </c>
      <c r="G397" s="49">
        <f>+I397</f>
        <v>0</v>
      </c>
      <c r="H397" s="49">
        <v>0</v>
      </c>
      <c r="I397" s="49">
        <v>0</v>
      </c>
      <c r="J397" s="49">
        <v>0</v>
      </c>
      <c r="K397" s="49">
        <f>+I397</f>
        <v>0</v>
      </c>
      <c r="L397" s="12">
        <v>0</v>
      </c>
    </row>
    <row r="398" spans="1:14" x14ac:dyDescent="0.25">
      <c r="A398" s="10" t="s">
        <v>573</v>
      </c>
      <c r="B398" s="11" t="s">
        <v>574</v>
      </c>
      <c r="C398" s="9">
        <v>0</v>
      </c>
      <c r="D398" s="9">
        <v>0</v>
      </c>
      <c r="E398" s="50">
        <f t="shared" ref="E398:L398" si="32">SUM(E399:E407)</f>
        <v>828930.75</v>
      </c>
      <c r="F398" s="50">
        <f t="shared" si="32"/>
        <v>0</v>
      </c>
      <c r="G398" s="50">
        <f t="shared" si="32"/>
        <v>828930.75</v>
      </c>
      <c r="H398" s="50">
        <f t="shared" si="32"/>
        <v>0</v>
      </c>
      <c r="I398" s="50">
        <f t="shared" si="32"/>
        <v>828930.75</v>
      </c>
      <c r="J398" s="50">
        <f t="shared" si="32"/>
        <v>0</v>
      </c>
      <c r="K398" s="50">
        <f t="shared" si="32"/>
        <v>828930.75</v>
      </c>
      <c r="L398" s="9">
        <f t="shared" si="32"/>
        <v>0</v>
      </c>
    </row>
    <row r="399" spans="1:14" ht="22.5" x14ac:dyDescent="0.25">
      <c r="A399" s="47" t="s">
        <v>575</v>
      </c>
      <c r="B399" s="48" t="s">
        <v>576</v>
      </c>
      <c r="C399" s="44">
        <v>0</v>
      </c>
      <c r="D399" s="44">
        <v>0</v>
      </c>
      <c r="E399" s="51">
        <f>+I399</f>
        <v>15586.25</v>
      </c>
      <c r="F399" s="51">
        <v>0</v>
      </c>
      <c r="G399" s="51">
        <f>+I399</f>
        <v>15586.25</v>
      </c>
      <c r="H399" s="51">
        <v>0</v>
      </c>
      <c r="I399" s="51">
        <v>15586.25</v>
      </c>
      <c r="J399" s="51">
        <v>0</v>
      </c>
      <c r="K399" s="51">
        <f>+I399</f>
        <v>15586.25</v>
      </c>
      <c r="L399" s="44">
        <v>0</v>
      </c>
    </row>
    <row r="400" spans="1:14" x14ac:dyDescent="0.25">
      <c r="A400" s="47" t="s">
        <v>577</v>
      </c>
      <c r="B400" s="48" t="s">
        <v>578</v>
      </c>
      <c r="C400" s="12">
        <v>0</v>
      </c>
      <c r="D400" s="12">
        <v>0</v>
      </c>
      <c r="E400" s="49">
        <f>+I400</f>
        <v>103082.1</v>
      </c>
      <c r="F400" s="49">
        <v>0</v>
      </c>
      <c r="G400" s="49">
        <f>+I400</f>
        <v>103082.1</v>
      </c>
      <c r="H400" s="49">
        <v>0</v>
      </c>
      <c r="I400" s="49">
        <f>43509+59573.1</f>
        <v>103082.1</v>
      </c>
      <c r="J400" s="49">
        <v>0</v>
      </c>
      <c r="K400" s="49">
        <f>+I400</f>
        <v>103082.1</v>
      </c>
      <c r="L400" s="12">
        <v>0</v>
      </c>
      <c r="N400" s="34"/>
    </row>
    <row r="401" spans="1:14" x14ac:dyDescent="0.25">
      <c r="A401" s="47" t="s">
        <v>579</v>
      </c>
      <c r="B401" s="48" t="s">
        <v>580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</row>
    <row r="402" spans="1:14" x14ac:dyDescent="0.25">
      <c r="A402" s="47" t="s">
        <v>581</v>
      </c>
      <c r="B402" s="48" t="s">
        <v>582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</row>
    <row r="403" spans="1:14" x14ac:dyDescent="0.25">
      <c r="A403" s="47" t="s">
        <v>583</v>
      </c>
      <c r="B403" s="48" t="s">
        <v>584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</row>
    <row r="404" spans="1:14" x14ac:dyDescent="0.25">
      <c r="A404" s="47" t="s">
        <v>585</v>
      </c>
      <c r="B404" s="48" t="s">
        <v>586</v>
      </c>
      <c r="C404" s="12">
        <v>0</v>
      </c>
      <c r="D404" s="12">
        <v>0</v>
      </c>
      <c r="E404" s="12">
        <f>+I404</f>
        <v>707312.39</v>
      </c>
      <c r="F404" s="12">
        <v>0</v>
      </c>
      <c r="G404" s="12">
        <f>+I404</f>
        <v>707312.39</v>
      </c>
      <c r="H404" s="12">
        <v>0</v>
      </c>
      <c r="I404" s="12">
        <v>707312.39</v>
      </c>
      <c r="J404" s="12">
        <v>0</v>
      </c>
      <c r="K404" s="12">
        <f>+I404</f>
        <v>707312.39</v>
      </c>
      <c r="L404" s="12">
        <v>0</v>
      </c>
      <c r="N404" s="27"/>
    </row>
    <row r="405" spans="1:14" x14ac:dyDescent="0.25">
      <c r="A405" s="47" t="s">
        <v>587</v>
      </c>
      <c r="B405" s="48" t="s">
        <v>588</v>
      </c>
      <c r="C405" s="12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12">
        <v>0</v>
      </c>
    </row>
    <row r="406" spans="1:14" x14ac:dyDescent="0.25">
      <c r="A406" s="47" t="s">
        <v>589</v>
      </c>
      <c r="B406" s="48" t="s">
        <v>590</v>
      </c>
      <c r="C406" s="12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12">
        <v>0</v>
      </c>
      <c r="N406" s="34"/>
    </row>
    <row r="407" spans="1:14" x14ac:dyDescent="0.25">
      <c r="A407" s="47" t="s">
        <v>591</v>
      </c>
      <c r="B407" s="48" t="s">
        <v>592</v>
      </c>
      <c r="C407" s="12">
        <v>0</v>
      </c>
      <c r="D407" s="49">
        <v>0</v>
      </c>
      <c r="E407" s="49">
        <f>+I407</f>
        <v>2950.01</v>
      </c>
      <c r="F407" s="49">
        <v>0</v>
      </c>
      <c r="G407" s="49">
        <f>+I407</f>
        <v>2950.01</v>
      </c>
      <c r="H407" s="49">
        <v>0</v>
      </c>
      <c r="I407" s="49">
        <v>2950.01</v>
      </c>
      <c r="J407" s="49">
        <v>0</v>
      </c>
      <c r="K407" s="49">
        <f>+I407</f>
        <v>2950.01</v>
      </c>
      <c r="L407" s="12">
        <v>0</v>
      </c>
    </row>
    <row r="408" spans="1:14" x14ac:dyDescent="0.25">
      <c r="A408" s="10" t="s">
        <v>593</v>
      </c>
      <c r="B408" s="11" t="s">
        <v>594</v>
      </c>
      <c r="C408" s="9">
        <v>0</v>
      </c>
      <c r="D408" s="50">
        <v>0</v>
      </c>
      <c r="E408" s="50">
        <f>SUM(E409:E417)</f>
        <v>3200847.48</v>
      </c>
      <c r="F408" s="50">
        <v>0</v>
      </c>
      <c r="G408" s="50">
        <f>SUM(G409:G417)</f>
        <v>3200847.48</v>
      </c>
      <c r="H408" s="50">
        <v>0</v>
      </c>
      <c r="I408" s="50">
        <f>SUM(I409:I417)</f>
        <v>3200847.48</v>
      </c>
      <c r="J408" s="50">
        <v>0</v>
      </c>
      <c r="K408" s="50">
        <f>SUM(K409:K417)</f>
        <v>3200847.48</v>
      </c>
      <c r="L408" s="9">
        <v>0</v>
      </c>
    </row>
    <row r="409" spans="1:14" x14ac:dyDescent="0.25">
      <c r="A409" s="47" t="s">
        <v>595</v>
      </c>
      <c r="B409" s="48" t="s">
        <v>596</v>
      </c>
      <c r="C409" s="12">
        <v>0</v>
      </c>
      <c r="D409" s="12">
        <v>0</v>
      </c>
      <c r="E409" s="12">
        <f>+I409</f>
        <v>379792</v>
      </c>
      <c r="F409" s="12">
        <v>0</v>
      </c>
      <c r="G409" s="12">
        <f>+I409</f>
        <v>379792</v>
      </c>
      <c r="H409" s="12">
        <v>0</v>
      </c>
      <c r="I409" s="12">
        <v>379792</v>
      </c>
      <c r="J409" s="12">
        <v>0</v>
      </c>
      <c r="K409" s="12">
        <f>+I409</f>
        <v>379792</v>
      </c>
      <c r="L409" s="12">
        <v>0</v>
      </c>
    </row>
    <row r="410" spans="1:14" x14ac:dyDescent="0.25">
      <c r="A410" s="47" t="s">
        <v>597</v>
      </c>
      <c r="B410" s="48" t="s">
        <v>598</v>
      </c>
      <c r="C410" s="12">
        <v>0</v>
      </c>
      <c r="D410" s="12">
        <v>0</v>
      </c>
      <c r="E410" s="12">
        <f t="shared" ref="E410:E417" si="33">+I410</f>
        <v>203812.02</v>
      </c>
      <c r="F410" s="12">
        <v>0</v>
      </c>
      <c r="G410" s="12">
        <f t="shared" ref="G410:G417" si="34">+I410</f>
        <v>203812.02</v>
      </c>
      <c r="H410" s="12">
        <v>0</v>
      </c>
      <c r="I410" s="12">
        <v>203812.02</v>
      </c>
      <c r="J410" s="12">
        <v>0</v>
      </c>
      <c r="K410" s="12">
        <f t="shared" ref="K410:K417" si="35">+I410</f>
        <v>203812.02</v>
      </c>
      <c r="L410" s="12">
        <v>0</v>
      </c>
      <c r="N410" s="34"/>
    </row>
    <row r="411" spans="1:14" x14ac:dyDescent="0.25">
      <c r="A411" s="47" t="s">
        <v>599</v>
      </c>
      <c r="B411" s="48" t="s">
        <v>600</v>
      </c>
      <c r="C411" s="12">
        <v>0</v>
      </c>
      <c r="D411" s="12">
        <v>0</v>
      </c>
      <c r="E411" s="12">
        <f t="shared" si="33"/>
        <v>14605</v>
      </c>
      <c r="F411" s="12">
        <v>0</v>
      </c>
      <c r="G411" s="12">
        <f t="shared" si="34"/>
        <v>14605</v>
      </c>
      <c r="H411" s="12">
        <v>0</v>
      </c>
      <c r="I411" s="12">
        <v>14605</v>
      </c>
      <c r="J411" s="12">
        <v>0</v>
      </c>
      <c r="K411" s="12">
        <f t="shared" si="35"/>
        <v>14605</v>
      </c>
      <c r="L411" s="12">
        <v>0</v>
      </c>
    </row>
    <row r="412" spans="1:14" x14ac:dyDescent="0.25">
      <c r="A412" s="47" t="s">
        <v>601</v>
      </c>
      <c r="B412" s="48" t="s">
        <v>602</v>
      </c>
      <c r="C412" s="12">
        <v>0</v>
      </c>
      <c r="D412" s="12">
        <v>0</v>
      </c>
      <c r="E412" s="12">
        <f t="shared" si="33"/>
        <v>9862.94</v>
      </c>
      <c r="F412" s="12">
        <v>0</v>
      </c>
      <c r="G412" s="12">
        <f t="shared" si="34"/>
        <v>9862.94</v>
      </c>
      <c r="H412" s="12">
        <v>0</v>
      </c>
      <c r="I412" s="12">
        <v>9862.94</v>
      </c>
      <c r="J412" s="12">
        <v>0</v>
      </c>
      <c r="K412" s="12">
        <f t="shared" si="35"/>
        <v>9862.94</v>
      </c>
      <c r="L412" s="12">
        <v>0</v>
      </c>
    </row>
    <row r="413" spans="1:14" x14ac:dyDescent="0.25">
      <c r="A413" s="47" t="s">
        <v>603</v>
      </c>
      <c r="B413" s="48" t="s">
        <v>604</v>
      </c>
      <c r="C413" s="12">
        <v>0</v>
      </c>
      <c r="D413" s="12">
        <v>0</v>
      </c>
      <c r="E413" s="12">
        <f t="shared" si="33"/>
        <v>2498532.41</v>
      </c>
      <c r="F413" s="12">
        <v>0</v>
      </c>
      <c r="G413" s="12">
        <f t="shared" si="34"/>
        <v>2498532.41</v>
      </c>
      <c r="H413" s="12">
        <v>0</v>
      </c>
      <c r="I413" s="12">
        <v>2498532.41</v>
      </c>
      <c r="J413" s="12">
        <v>0</v>
      </c>
      <c r="K413" s="12">
        <f t="shared" si="35"/>
        <v>2498532.41</v>
      </c>
      <c r="L413" s="12">
        <v>0</v>
      </c>
    </row>
    <row r="414" spans="1:14" x14ac:dyDescent="0.25">
      <c r="A414" s="47" t="s">
        <v>605</v>
      </c>
      <c r="B414" s="48" t="s">
        <v>606</v>
      </c>
      <c r="C414" s="12">
        <v>0</v>
      </c>
      <c r="D414" s="12">
        <v>0</v>
      </c>
      <c r="E414" s="12">
        <f t="shared" si="33"/>
        <v>0</v>
      </c>
      <c r="F414" s="12">
        <v>0</v>
      </c>
      <c r="G414" s="12">
        <f t="shared" si="34"/>
        <v>0</v>
      </c>
      <c r="H414" s="12">
        <v>0</v>
      </c>
      <c r="I414" s="12">
        <v>0</v>
      </c>
      <c r="J414" s="12">
        <v>0</v>
      </c>
      <c r="K414" s="12">
        <f t="shared" si="35"/>
        <v>0</v>
      </c>
      <c r="L414" s="12">
        <v>0</v>
      </c>
    </row>
    <row r="415" spans="1:14" x14ac:dyDescent="0.25">
      <c r="A415" s="47" t="s">
        <v>607</v>
      </c>
      <c r="B415" s="48" t="s">
        <v>608</v>
      </c>
      <c r="C415" s="12">
        <v>0</v>
      </c>
      <c r="D415" s="12">
        <v>0</v>
      </c>
      <c r="E415" s="12">
        <f t="shared" si="33"/>
        <v>31636.35</v>
      </c>
      <c r="F415" s="12">
        <v>0</v>
      </c>
      <c r="G415" s="12">
        <f t="shared" si="34"/>
        <v>31636.35</v>
      </c>
      <c r="H415" s="12">
        <v>0</v>
      </c>
      <c r="I415" s="12">
        <v>31636.35</v>
      </c>
      <c r="J415" s="12">
        <v>0</v>
      </c>
      <c r="K415" s="12">
        <f t="shared" si="35"/>
        <v>31636.35</v>
      </c>
      <c r="L415" s="12">
        <v>0</v>
      </c>
    </row>
    <row r="416" spans="1:14" x14ac:dyDescent="0.25">
      <c r="A416" s="47" t="s">
        <v>609</v>
      </c>
      <c r="B416" s="48" t="s">
        <v>610</v>
      </c>
      <c r="C416" s="12">
        <v>0</v>
      </c>
      <c r="D416" s="12">
        <v>0</v>
      </c>
      <c r="E416" s="12">
        <f t="shared" si="33"/>
        <v>36866</v>
      </c>
      <c r="F416" s="12">
        <v>0</v>
      </c>
      <c r="G416" s="12">
        <f t="shared" si="34"/>
        <v>36866</v>
      </c>
      <c r="H416" s="12">
        <v>0</v>
      </c>
      <c r="I416" s="12">
        <v>36866</v>
      </c>
      <c r="J416" s="12">
        <v>0</v>
      </c>
      <c r="K416" s="12">
        <f t="shared" si="35"/>
        <v>36866</v>
      </c>
      <c r="L416" s="12">
        <v>0</v>
      </c>
    </row>
    <row r="417" spans="1:14" x14ac:dyDescent="0.25">
      <c r="A417" s="47" t="s">
        <v>611</v>
      </c>
      <c r="B417" s="48" t="s">
        <v>612</v>
      </c>
      <c r="C417" s="12">
        <v>0</v>
      </c>
      <c r="D417" s="12">
        <v>0</v>
      </c>
      <c r="E417" s="12">
        <f t="shared" si="33"/>
        <v>25740.76</v>
      </c>
      <c r="F417" s="12">
        <v>0</v>
      </c>
      <c r="G417" s="12">
        <f t="shared" si="34"/>
        <v>25740.76</v>
      </c>
      <c r="H417" s="12">
        <v>0</v>
      </c>
      <c r="I417" s="12">
        <v>25740.76</v>
      </c>
      <c r="J417" s="12">
        <v>0</v>
      </c>
      <c r="K417" s="12">
        <f t="shared" si="35"/>
        <v>25740.76</v>
      </c>
      <c r="L417" s="12">
        <v>0</v>
      </c>
    </row>
    <row r="418" spans="1:14" x14ac:dyDescent="0.25">
      <c r="A418" s="10">
        <v>5.2</v>
      </c>
      <c r="B418" s="26" t="s">
        <v>613</v>
      </c>
      <c r="C418" s="9">
        <v>0</v>
      </c>
      <c r="D418" s="9">
        <v>0</v>
      </c>
      <c r="E418" s="9">
        <f>+E419+E422+E440+E443+E448+E452+E455+E457+E463</f>
        <v>285966.24</v>
      </c>
      <c r="F418" s="9">
        <v>0</v>
      </c>
      <c r="G418" s="9">
        <f>+G419+G422+G440+G443+G448+G452+G455+G457+G463</f>
        <v>285966.24</v>
      </c>
      <c r="H418" s="9">
        <v>0</v>
      </c>
      <c r="I418" s="9">
        <f>+I419+I422+I440+I443+I448+I452+I455+I457+I463</f>
        <v>285966.24</v>
      </c>
      <c r="J418" s="9">
        <v>0</v>
      </c>
      <c r="K418" s="9">
        <f>+K419+K422+K440+K443+K448+K452+K455+K457+K463</f>
        <v>285966.24</v>
      </c>
      <c r="L418" s="9">
        <v>0</v>
      </c>
    </row>
    <row r="419" spans="1:14" x14ac:dyDescent="0.25">
      <c r="A419" s="10" t="s">
        <v>614</v>
      </c>
      <c r="B419" s="11" t="s">
        <v>615</v>
      </c>
      <c r="C419" s="9">
        <v>0</v>
      </c>
      <c r="D419" s="9">
        <v>0</v>
      </c>
      <c r="E419" s="9">
        <f>+E420+E421</f>
        <v>136355</v>
      </c>
      <c r="F419" s="9">
        <v>0</v>
      </c>
      <c r="G419" s="9">
        <f>+G420+G421</f>
        <v>136355</v>
      </c>
      <c r="H419" s="9">
        <v>0</v>
      </c>
      <c r="I419" s="9">
        <f>+I420+I421</f>
        <v>136355</v>
      </c>
      <c r="J419" s="9">
        <v>0</v>
      </c>
      <c r="K419" s="9">
        <f>+K420+K421</f>
        <v>136355</v>
      </c>
      <c r="L419" s="9">
        <v>0</v>
      </c>
      <c r="N419" s="34"/>
    </row>
    <row r="420" spans="1:14" x14ac:dyDescent="0.25">
      <c r="A420" s="47" t="s">
        <v>616</v>
      </c>
      <c r="B420" s="48" t="s">
        <v>617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</row>
    <row r="421" spans="1:14" x14ac:dyDescent="0.25">
      <c r="A421" s="47" t="s">
        <v>618</v>
      </c>
      <c r="B421" s="48" t="s">
        <v>619</v>
      </c>
      <c r="C421" s="12">
        <v>0</v>
      </c>
      <c r="D421" s="12">
        <v>0</v>
      </c>
      <c r="E421" s="12">
        <f>+I421</f>
        <v>136355</v>
      </c>
      <c r="F421" s="12">
        <v>0</v>
      </c>
      <c r="G421" s="12">
        <f>+I421</f>
        <v>136355</v>
      </c>
      <c r="H421" s="12">
        <v>0</v>
      </c>
      <c r="I421" s="12">
        <v>136355</v>
      </c>
      <c r="J421" s="12">
        <v>0</v>
      </c>
      <c r="K421" s="12">
        <f>+I421</f>
        <v>136355</v>
      </c>
      <c r="L421" s="12">
        <v>0</v>
      </c>
    </row>
    <row r="422" spans="1:14" x14ac:dyDescent="0.25">
      <c r="A422" s="10" t="s">
        <v>620</v>
      </c>
      <c r="B422" s="11" t="s">
        <v>621</v>
      </c>
      <c r="C422" s="9">
        <v>0</v>
      </c>
      <c r="D422" s="9">
        <v>0</v>
      </c>
      <c r="E422" s="9">
        <f>+E423+E424</f>
        <v>0</v>
      </c>
      <c r="F422" s="9">
        <v>0</v>
      </c>
      <c r="G422" s="9">
        <f>+G423+G424</f>
        <v>0</v>
      </c>
      <c r="H422" s="9">
        <v>0</v>
      </c>
      <c r="I422" s="9">
        <f>+I423+I424</f>
        <v>0</v>
      </c>
      <c r="J422" s="9">
        <v>0</v>
      </c>
      <c r="K422" s="9">
        <f>+K423+K424</f>
        <v>0</v>
      </c>
      <c r="L422" s="9">
        <v>0</v>
      </c>
    </row>
    <row r="423" spans="1:14" x14ac:dyDescent="0.25">
      <c r="A423" s="47" t="s">
        <v>622</v>
      </c>
      <c r="B423" s="48" t="s">
        <v>623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</row>
    <row r="424" spans="1:14" x14ac:dyDescent="0.25">
      <c r="A424" s="47" t="s">
        <v>624</v>
      </c>
      <c r="B424" s="48" t="s">
        <v>625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</row>
    <row r="425" spans="1:14" x14ac:dyDescent="0.25">
      <c r="A425" s="41"/>
      <c r="B425" s="52"/>
    </row>
    <row r="426" spans="1:14" x14ac:dyDescent="0.25">
      <c r="A426" s="41"/>
      <c r="B426" s="52"/>
    </row>
    <row r="427" spans="1:14" x14ac:dyDescent="0.25">
      <c r="A427" s="41"/>
      <c r="B427" s="52"/>
    </row>
    <row r="428" spans="1:14" x14ac:dyDescent="0.25">
      <c r="A428" s="41"/>
      <c r="B428" s="52"/>
    </row>
    <row r="429" spans="1:14" x14ac:dyDescent="0.25">
      <c r="A429" s="41"/>
      <c r="B429" s="52"/>
    </row>
    <row r="430" spans="1:14" x14ac:dyDescent="0.25">
      <c r="A430" s="41"/>
      <c r="B430" s="52"/>
    </row>
    <row r="431" spans="1:14" ht="15.75" x14ac:dyDescent="0.2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</row>
    <row r="432" spans="1:14" ht="15.75" x14ac:dyDescent="0.25">
      <c r="A432" s="72" t="s">
        <v>0</v>
      </c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</row>
    <row r="433" spans="1:12" ht="15.75" x14ac:dyDescent="0.25">
      <c r="A433" s="73" t="str">
        <f>+A3</f>
        <v>Del 1° de Enero al 30 de Junio de 2021</v>
      </c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</row>
    <row r="434" spans="1:12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 x14ac:dyDescent="0.25">
      <c r="A435" s="74" t="s">
        <v>2</v>
      </c>
      <c r="B435" s="74"/>
      <c r="C435" s="74"/>
      <c r="D435" s="74"/>
      <c r="E435" s="74"/>
      <c r="F435" s="74"/>
      <c r="G435" s="1"/>
      <c r="H435" s="1"/>
      <c r="I435" s="1"/>
      <c r="J435" s="1"/>
      <c r="K435" s="1"/>
      <c r="L435" s="1"/>
    </row>
    <row r="436" spans="1:12" ht="15.75" thickBo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4" t="s">
        <v>626</v>
      </c>
    </row>
    <row r="437" spans="1:12" x14ac:dyDescent="0.25">
      <c r="A437" s="75" t="s">
        <v>4</v>
      </c>
      <c r="B437" s="67" t="s">
        <v>5</v>
      </c>
      <c r="C437" s="67" t="s">
        <v>6</v>
      </c>
      <c r="D437" s="67"/>
      <c r="E437" s="67" t="s">
        <v>7</v>
      </c>
      <c r="F437" s="67"/>
      <c r="G437" s="67" t="s">
        <v>8</v>
      </c>
      <c r="H437" s="67"/>
      <c r="I437" s="67" t="s">
        <v>9</v>
      </c>
      <c r="J437" s="67"/>
      <c r="K437" s="67" t="s">
        <v>10</v>
      </c>
      <c r="L437" s="68"/>
    </row>
    <row r="438" spans="1:12" x14ac:dyDescent="0.25">
      <c r="A438" s="76"/>
      <c r="B438" s="78"/>
      <c r="C438" s="69" t="s">
        <v>11</v>
      </c>
      <c r="D438" s="69"/>
      <c r="E438" s="69" t="s">
        <v>12</v>
      </c>
      <c r="F438" s="69"/>
      <c r="G438" s="69" t="s">
        <v>13</v>
      </c>
      <c r="H438" s="69"/>
      <c r="I438" s="69" t="s">
        <v>14</v>
      </c>
      <c r="J438" s="69"/>
      <c r="K438" s="69" t="s">
        <v>15</v>
      </c>
      <c r="L438" s="70"/>
    </row>
    <row r="439" spans="1:12" x14ac:dyDescent="0.25">
      <c r="A439" s="77"/>
      <c r="B439" s="79"/>
      <c r="C439" s="5" t="s">
        <v>16</v>
      </c>
      <c r="D439" s="5" t="s">
        <v>17</v>
      </c>
      <c r="E439" s="5" t="s">
        <v>16</v>
      </c>
      <c r="F439" s="5" t="s">
        <v>17</v>
      </c>
      <c r="G439" s="5" t="s">
        <v>16</v>
      </c>
      <c r="H439" s="5" t="s">
        <v>17</v>
      </c>
      <c r="I439" s="5" t="s">
        <v>16</v>
      </c>
      <c r="J439" s="5" t="s">
        <v>17</v>
      </c>
      <c r="K439" s="5" t="s">
        <v>16</v>
      </c>
      <c r="L439" s="6" t="s">
        <v>17</v>
      </c>
    </row>
    <row r="440" spans="1:12" x14ac:dyDescent="0.25">
      <c r="A440" s="10" t="s">
        <v>627</v>
      </c>
      <c r="B440" s="11" t="s">
        <v>512</v>
      </c>
      <c r="C440" s="9">
        <v>0</v>
      </c>
      <c r="D440" s="9">
        <v>0</v>
      </c>
      <c r="E440" s="9">
        <f>+E441+E442</f>
        <v>0</v>
      </c>
      <c r="F440" s="9">
        <v>0</v>
      </c>
      <c r="G440" s="9">
        <f>+G441+G442</f>
        <v>0</v>
      </c>
      <c r="H440" s="9">
        <v>0</v>
      </c>
      <c r="I440" s="9">
        <f>+I441+I442</f>
        <v>0</v>
      </c>
      <c r="J440" s="9">
        <v>0</v>
      </c>
      <c r="K440" s="9">
        <f>+K441+K442</f>
        <v>0</v>
      </c>
      <c r="L440" s="9">
        <v>0</v>
      </c>
    </row>
    <row r="441" spans="1:12" x14ac:dyDescent="0.25">
      <c r="A441" s="47" t="s">
        <v>628</v>
      </c>
      <c r="B441" s="48" t="s">
        <v>629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</row>
    <row r="442" spans="1:12" x14ac:dyDescent="0.25">
      <c r="A442" s="47" t="s">
        <v>630</v>
      </c>
      <c r="B442" s="48" t="s">
        <v>631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</row>
    <row r="443" spans="1:12" x14ac:dyDescent="0.25">
      <c r="A443" s="10" t="s">
        <v>632</v>
      </c>
      <c r="B443" s="11" t="s">
        <v>633</v>
      </c>
      <c r="C443" s="9">
        <v>0</v>
      </c>
      <c r="D443" s="9">
        <v>0</v>
      </c>
      <c r="E443" s="9">
        <f>+E444+E445+E446+E447</f>
        <v>149611.24</v>
      </c>
      <c r="F443" s="9">
        <v>0</v>
      </c>
      <c r="G443" s="9">
        <f>+G444+G445+G446+G447</f>
        <v>149611.24</v>
      </c>
      <c r="H443" s="9">
        <v>0</v>
      </c>
      <c r="I443" s="9">
        <f>+I444+I445+I446+I447</f>
        <v>149611.24</v>
      </c>
      <c r="J443" s="9">
        <v>0</v>
      </c>
      <c r="K443" s="9">
        <f>+K444+K445+K446+K447</f>
        <v>149611.24</v>
      </c>
      <c r="L443" s="9">
        <v>0</v>
      </c>
    </row>
    <row r="444" spans="1:12" x14ac:dyDescent="0.25">
      <c r="A444" s="47" t="s">
        <v>634</v>
      </c>
      <c r="B444" s="48" t="s">
        <v>635</v>
      </c>
      <c r="C444" s="12">
        <v>0</v>
      </c>
      <c r="D444" s="12">
        <v>0</v>
      </c>
      <c r="E444" s="12">
        <f>+I444</f>
        <v>22200</v>
      </c>
      <c r="F444" s="12">
        <v>0</v>
      </c>
      <c r="G444" s="12">
        <f>+I444</f>
        <v>22200</v>
      </c>
      <c r="H444" s="12">
        <v>0</v>
      </c>
      <c r="I444" s="12">
        <v>22200</v>
      </c>
      <c r="J444" s="12">
        <v>0</v>
      </c>
      <c r="K444" s="12">
        <f>+I444</f>
        <v>22200</v>
      </c>
      <c r="L444" s="12">
        <v>0</v>
      </c>
    </row>
    <row r="445" spans="1:12" x14ac:dyDescent="0.25">
      <c r="A445" s="47" t="s">
        <v>636</v>
      </c>
      <c r="B445" s="48" t="s">
        <v>637</v>
      </c>
      <c r="C445" s="12">
        <v>0</v>
      </c>
      <c r="D445" s="12">
        <v>0</v>
      </c>
      <c r="E445" s="12">
        <f t="shared" ref="E445:E447" si="36">+I445</f>
        <v>96400</v>
      </c>
      <c r="F445" s="12">
        <v>0</v>
      </c>
      <c r="G445" s="12">
        <f t="shared" ref="G445:G447" si="37">+I445</f>
        <v>96400</v>
      </c>
      <c r="H445" s="12">
        <v>0</v>
      </c>
      <c r="I445" s="12">
        <v>96400</v>
      </c>
      <c r="J445" s="12">
        <v>0</v>
      </c>
      <c r="K445" s="12">
        <f t="shared" ref="K445:K447" si="38">+I445</f>
        <v>96400</v>
      </c>
      <c r="L445" s="12">
        <v>0</v>
      </c>
    </row>
    <row r="446" spans="1:12" x14ac:dyDescent="0.25">
      <c r="A446" s="47" t="s">
        <v>638</v>
      </c>
      <c r="B446" s="48" t="s">
        <v>639</v>
      </c>
      <c r="C446" s="12">
        <v>0</v>
      </c>
      <c r="D446" s="12">
        <v>0</v>
      </c>
      <c r="E446" s="12">
        <f t="shared" si="36"/>
        <v>31011.24</v>
      </c>
      <c r="F446" s="12">
        <v>0</v>
      </c>
      <c r="G446" s="12">
        <f t="shared" si="37"/>
        <v>31011.24</v>
      </c>
      <c r="H446" s="12">
        <v>0</v>
      </c>
      <c r="I446" s="12">
        <v>31011.24</v>
      </c>
      <c r="J446" s="12">
        <v>0</v>
      </c>
      <c r="K446" s="12">
        <f t="shared" si="38"/>
        <v>31011.24</v>
      </c>
      <c r="L446" s="12">
        <v>0</v>
      </c>
    </row>
    <row r="447" spans="1:12" x14ac:dyDescent="0.25">
      <c r="A447" s="47" t="s">
        <v>640</v>
      </c>
      <c r="B447" s="48" t="s">
        <v>641</v>
      </c>
      <c r="C447" s="12">
        <v>0</v>
      </c>
      <c r="D447" s="12">
        <v>0</v>
      </c>
      <c r="E447" s="12">
        <f t="shared" si="36"/>
        <v>0</v>
      </c>
      <c r="F447" s="12">
        <v>0</v>
      </c>
      <c r="G447" s="12">
        <f t="shared" si="37"/>
        <v>0</v>
      </c>
      <c r="H447" s="12">
        <v>0</v>
      </c>
      <c r="I447" s="12">
        <v>0</v>
      </c>
      <c r="J447" s="12">
        <v>0</v>
      </c>
      <c r="K447" s="12">
        <f t="shared" si="38"/>
        <v>0</v>
      </c>
      <c r="L447" s="12">
        <v>0</v>
      </c>
    </row>
    <row r="448" spans="1:12" x14ac:dyDescent="0.25">
      <c r="A448" s="10" t="s">
        <v>642</v>
      </c>
      <c r="B448" s="11" t="s">
        <v>643</v>
      </c>
      <c r="C448" s="9">
        <v>0</v>
      </c>
      <c r="D448" s="9">
        <v>0</v>
      </c>
      <c r="E448" s="9"/>
      <c r="F448" s="9">
        <v>0</v>
      </c>
      <c r="G448" s="9"/>
      <c r="H448" s="9">
        <v>0</v>
      </c>
      <c r="I448" s="9"/>
      <c r="J448" s="9">
        <v>0</v>
      </c>
      <c r="K448" s="9">
        <v>0</v>
      </c>
      <c r="L448" s="9">
        <v>0</v>
      </c>
    </row>
    <row r="449" spans="1:12" x14ac:dyDescent="0.25">
      <c r="A449" s="47" t="s">
        <v>644</v>
      </c>
      <c r="B449" s="48" t="s">
        <v>645</v>
      </c>
      <c r="C449" s="12"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</row>
    <row r="450" spans="1:12" x14ac:dyDescent="0.25">
      <c r="A450" s="47" t="s">
        <v>646</v>
      </c>
      <c r="B450" s="48" t="s">
        <v>647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</row>
    <row r="451" spans="1:12" x14ac:dyDescent="0.25">
      <c r="A451" s="47" t="s">
        <v>648</v>
      </c>
      <c r="B451" s="48" t="s">
        <v>649</v>
      </c>
      <c r="C451" s="12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</row>
    <row r="452" spans="1:12" ht="22.5" x14ac:dyDescent="0.25">
      <c r="A452" s="10" t="s">
        <v>650</v>
      </c>
      <c r="B452" s="11" t="s">
        <v>651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</row>
    <row r="453" spans="1:12" ht="22.5" x14ac:dyDescent="0.25">
      <c r="A453" s="47" t="s">
        <v>652</v>
      </c>
      <c r="B453" s="48" t="s">
        <v>653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</row>
    <row r="454" spans="1:12" ht="22.5" x14ac:dyDescent="0.25">
      <c r="A454" s="47" t="s">
        <v>654</v>
      </c>
      <c r="B454" s="48" t="s">
        <v>655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</row>
    <row r="455" spans="1:12" x14ac:dyDescent="0.25">
      <c r="A455" s="10" t="s">
        <v>656</v>
      </c>
      <c r="B455" s="11" t="s">
        <v>657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</row>
    <row r="456" spans="1:12" x14ac:dyDescent="0.25">
      <c r="A456" s="47" t="s">
        <v>658</v>
      </c>
      <c r="B456" s="48" t="s">
        <v>659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</row>
    <row r="457" spans="1:12" x14ac:dyDescent="0.25">
      <c r="A457" s="10" t="s">
        <v>660</v>
      </c>
      <c r="B457" s="11" t="s">
        <v>661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</row>
    <row r="458" spans="1:12" x14ac:dyDescent="0.25">
      <c r="A458" s="47" t="s">
        <v>662</v>
      </c>
      <c r="B458" s="48" t="s">
        <v>663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</row>
    <row r="459" spans="1:12" x14ac:dyDescent="0.25">
      <c r="A459" s="47" t="s">
        <v>664</v>
      </c>
      <c r="B459" s="48" t="s">
        <v>665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</row>
    <row r="460" spans="1:12" x14ac:dyDescent="0.25">
      <c r="A460" s="47" t="s">
        <v>666</v>
      </c>
      <c r="B460" s="48" t="s">
        <v>667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</row>
    <row r="461" spans="1:12" x14ac:dyDescent="0.25">
      <c r="A461" s="47" t="s">
        <v>668</v>
      </c>
      <c r="B461" s="48" t="s">
        <v>669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</row>
    <row r="462" spans="1:12" x14ac:dyDescent="0.25">
      <c r="A462" s="47" t="s">
        <v>670</v>
      </c>
      <c r="B462" s="48" t="s">
        <v>671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</row>
    <row r="463" spans="1:12" x14ac:dyDescent="0.25">
      <c r="A463" s="10" t="s">
        <v>672</v>
      </c>
      <c r="B463" s="11" t="s">
        <v>673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</row>
    <row r="464" spans="1:12" ht="22.5" x14ac:dyDescent="0.25">
      <c r="A464" s="47" t="s">
        <v>674</v>
      </c>
      <c r="B464" s="48" t="s">
        <v>675</v>
      </c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</row>
    <row r="465" spans="1:12" x14ac:dyDescent="0.25">
      <c r="A465" s="47" t="s">
        <v>676</v>
      </c>
      <c r="B465" s="48" t="s">
        <v>677</v>
      </c>
      <c r="C465" s="12"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</row>
    <row r="466" spans="1:12" x14ac:dyDescent="0.25">
      <c r="A466" s="10">
        <v>5.3</v>
      </c>
      <c r="B466" s="26" t="s">
        <v>678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</row>
    <row r="467" spans="1:12" x14ac:dyDescent="0.25">
      <c r="A467" s="10" t="s">
        <v>679</v>
      </c>
      <c r="B467" s="11" t="s">
        <v>680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</row>
    <row r="468" spans="1:12" x14ac:dyDescent="0.25">
      <c r="A468" s="47" t="s">
        <v>681</v>
      </c>
      <c r="B468" s="48" t="s">
        <v>682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</row>
    <row r="469" spans="1:12" x14ac:dyDescent="0.25">
      <c r="A469" s="47" t="s">
        <v>683</v>
      </c>
      <c r="B469" s="48" t="s">
        <v>684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</row>
    <row r="470" spans="1:12" x14ac:dyDescent="0.25">
      <c r="A470" s="10" t="s">
        <v>685</v>
      </c>
      <c r="B470" s="11" t="s">
        <v>686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</row>
    <row r="471" spans="1:12" x14ac:dyDescent="0.25">
      <c r="A471" s="47" t="s">
        <v>687</v>
      </c>
      <c r="B471" s="48" t="s">
        <v>688</v>
      </c>
      <c r="C471" s="12">
        <v>0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</row>
    <row r="472" spans="1:12" x14ac:dyDescent="0.25">
      <c r="A472" s="47" t="s">
        <v>689</v>
      </c>
      <c r="B472" s="48" t="s">
        <v>690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</row>
    <row r="473" spans="1:12" x14ac:dyDescent="0.25">
      <c r="A473" s="10" t="s">
        <v>691</v>
      </c>
      <c r="B473" s="11" t="s">
        <v>692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</row>
    <row r="474" spans="1:12" x14ac:dyDescent="0.25">
      <c r="A474" s="47" t="s">
        <v>693</v>
      </c>
      <c r="B474" s="48" t="s">
        <v>694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</row>
    <row r="475" spans="1:12" x14ac:dyDescent="0.25">
      <c r="A475" s="47" t="s">
        <v>695</v>
      </c>
      <c r="B475" s="48" t="s">
        <v>696</v>
      </c>
      <c r="C475" s="12"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</row>
    <row r="476" spans="1:12" ht="22.5" x14ac:dyDescent="0.25">
      <c r="A476" s="10">
        <v>5.4</v>
      </c>
      <c r="B476" s="26" t="s">
        <v>697</v>
      </c>
      <c r="C476" s="9">
        <v>0</v>
      </c>
      <c r="D476" s="9">
        <v>0</v>
      </c>
      <c r="E476" s="9">
        <f>+E477</f>
        <v>0</v>
      </c>
      <c r="F476" s="9">
        <v>0</v>
      </c>
      <c r="G476" s="9">
        <f>+G477</f>
        <v>0</v>
      </c>
      <c r="H476" s="9">
        <v>0</v>
      </c>
      <c r="I476" s="9">
        <f>+I477</f>
        <v>0</v>
      </c>
      <c r="J476" s="9">
        <v>0</v>
      </c>
      <c r="K476" s="9">
        <f>+K477</f>
        <v>0</v>
      </c>
      <c r="L476" s="9">
        <v>0</v>
      </c>
    </row>
    <row r="477" spans="1:12" x14ac:dyDescent="0.25">
      <c r="A477" s="10" t="s">
        <v>698</v>
      </c>
      <c r="B477" s="11" t="s">
        <v>699</v>
      </c>
      <c r="C477" s="9">
        <v>0</v>
      </c>
      <c r="D477" s="9">
        <v>0</v>
      </c>
      <c r="E477" s="9">
        <f>+E479+E480</f>
        <v>0</v>
      </c>
      <c r="F477" s="9">
        <v>0</v>
      </c>
      <c r="G477" s="9">
        <f>+G479+G480</f>
        <v>0</v>
      </c>
      <c r="H477" s="9">
        <v>0</v>
      </c>
      <c r="I477" s="9">
        <f>+I479+I480</f>
        <v>0</v>
      </c>
      <c r="J477" s="9">
        <v>0</v>
      </c>
      <c r="K477" s="9">
        <f>+K479+K480</f>
        <v>0</v>
      </c>
      <c r="L477" s="9">
        <v>0</v>
      </c>
    </row>
    <row r="478" spans="1:12" x14ac:dyDescent="0.25">
      <c r="A478" s="80" t="s">
        <v>700</v>
      </c>
      <c r="B478" s="48" t="s">
        <v>701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</row>
    <row r="479" spans="1:12" x14ac:dyDescent="0.25">
      <c r="A479" s="80"/>
      <c r="B479" s="48" t="s">
        <v>702</v>
      </c>
      <c r="C479" s="12"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</row>
    <row r="480" spans="1:12" x14ac:dyDescent="0.25">
      <c r="A480" s="47" t="s">
        <v>703</v>
      </c>
      <c r="B480" s="48" t="s">
        <v>704</v>
      </c>
      <c r="C480" s="12"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</row>
    <row r="481" spans="1:12" x14ac:dyDescent="0.25">
      <c r="A481" s="41"/>
      <c r="B481" s="52"/>
      <c r="C481" s="19"/>
    </row>
    <row r="482" spans="1:12" x14ac:dyDescent="0.25">
      <c r="A482" s="41"/>
      <c r="B482" s="52"/>
    </row>
    <row r="483" spans="1:12" x14ac:dyDescent="0.25">
      <c r="A483" s="41"/>
      <c r="B483" s="52"/>
    </row>
    <row r="484" spans="1:12" x14ac:dyDescent="0.25">
      <c r="A484" s="41"/>
      <c r="B484" s="52"/>
    </row>
    <row r="485" spans="1:12" x14ac:dyDescent="0.25">
      <c r="A485" s="41"/>
      <c r="B485" s="52"/>
    </row>
    <row r="486" spans="1:12" x14ac:dyDescent="0.25">
      <c r="A486" s="41"/>
      <c r="B486" s="52"/>
    </row>
    <row r="487" spans="1:12" ht="15.75" x14ac:dyDescent="0.25">
      <c r="A487" s="72" t="s">
        <v>0</v>
      </c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</row>
    <row r="488" spans="1:12" ht="15.75" x14ac:dyDescent="0.25">
      <c r="A488" s="73" t="str">
        <f>+A3</f>
        <v>Del 1° de Enero al 30 de Junio de 2021</v>
      </c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</row>
    <row r="489" spans="1:12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 x14ac:dyDescent="0.25">
      <c r="A490" s="74" t="s">
        <v>2</v>
      </c>
      <c r="B490" s="74"/>
      <c r="C490" s="74"/>
      <c r="D490" s="74"/>
      <c r="E490" s="74"/>
      <c r="F490" s="74"/>
      <c r="G490" s="1"/>
      <c r="H490" s="1"/>
      <c r="I490" s="1"/>
      <c r="J490" s="1"/>
      <c r="K490" s="1"/>
      <c r="L490" s="1"/>
    </row>
    <row r="491" spans="1:12" ht="15.75" thickBo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" t="s">
        <v>705</v>
      </c>
    </row>
    <row r="492" spans="1:12" x14ac:dyDescent="0.25">
      <c r="A492" s="75" t="s">
        <v>4</v>
      </c>
      <c r="B492" s="67" t="s">
        <v>5</v>
      </c>
      <c r="C492" s="67" t="s">
        <v>6</v>
      </c>
      <c r="D492" s="67"/>
      <c r="E492" s="67" t="s">
        <v>7</v>
      </c>
      <c r="F492" s="67"/>
      <c r="G492" s="67" t="s">
        <v>8</v>
      </c>
      <c r="H492" s="67"/>
      <c r="I492" s="67" t="s">
        <v>9</v>
      </c>
      <c r="J492" s="67"/>
      <c r="K492" s="67" t="s">
        <v>10</v>
      </c>
      <c r="L492" s="68"/>
    </row>
    <row r="493" spans="1:12" x14ac:dyDescent="0.25">
      <c r="A493" s="76"/>
      <c r="B493" s="78"/>
      <c r="C493" s="69" t="s">
        <v>11</v>
      </c>
      <c r="D493" s="69"/>
      <c r="E493" s="69" t="s">
        <v>12</v>
      </c>
      <c r="F493" s="69"/>
      <c r="G493" s="69" t="s">
        <v>13</v>
      </c>
      <c r="H493" s="69"/>
      <c r="I493" s="69" t="s">
        <v>14</v>
      </c>
      <c r="J493" s="69"/>
      <c r="K493" s="69" t="s">
        <v>15</v>
      </c>
      <c r="L493" s="70"/>
    </row>
    <row r="494" spans="1:12" x14ac:dyDescent="0.25">
      <c r="A494" s="77"/>
      <c r="B494" s="79"/>
      <c r="C494" s="5" t="s">
        <v>16</v>
      </c>
      <c r="D494" s="5" t="s">
        <v>17</v>
      </c>
      <c r="E494" s="5" t="s">
        <v>16</v>
      </c>
      <c r="F494" s="5" t="s">
        <v>17</v>
      </c>
      <c r="G494" s="5" t="s">
        <v>16</v>
      </c>
      <c r="H494" s="5" t="s">
        <v>17</v>
      </c>
      <c r="I494" s="5" t="s">
        <v>16</v>
      </c>
      <c r="J494" s="5" t="s">
        <v>17</v>
      </c>
      <c r="K494" s="5" t="s">
        <v>16</v>
      </c>
      <c r="L494" s="6" t="s">
        <v>17</v>
      </c>
    </row>
    <row r="495" spans="1:12" x14ac:dyDescent="0.25">
      <c r="A495" s="10" t="s">
        <v>706</v>
      </c>
      <c r="B495" s="11" t="s">
        <v>707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</row>
    <row r="496" spans="1:12" x14ac:dyDescent="0.25">
      <c r="A496" s="47" t="s">
        <v>708</v>
      </c>
      <c r="B496" s="48" t="s">
        <v>709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</row>
    <row r="497" spans="1:12" x14ac:dyDescent="0.25">
      <c r="A497" s="47" t="s">
        <v>710</v>
      </c>
      <c r="B497" s="48" t="s">
        <v>711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</row>
    <row r="498" spans="1:12" x14ac:dyDescent="0.25">
      <c r="A498" s="10" t="s">
        <v>712</v>
      </c>
      <c r="B498" s="11" t="s">
        <v>713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</row>
    <row r="499" spans="1:12" x14ac:dyDescent="0.25">
      <c r="A499" s="47" t="s">
        <v>714</v>
      </c>
      <c r="B499" s="48" t="s">
        <v>715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</row>
    <row r="500" spans="1:12" x14ac:dyDescent="0.25">
      <c r="A500" s="47" t="s">
        <v>716</v>
      </c>
      <c r="B500" s="48" t="s">
        <v>717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</row>
    <row r="501" spans="1:12" x14ac:dyDescent="0.25">
      <c r="A501" s="10" t="s">
        <v>718</v>
      </c>
      <c r="B501" s="11" t="s">
        <v>719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</row>
    <row r="502" spans="1:12" x14ac:dyDescent="0.25">
      <c r="A502" s="47" t="s">
        <v>720</v>
      </c>
      <c r="B502" s="48" t="s">
        <v>721</v>
      </c>
      <c r="C502" s="12">
        <v>0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</row>
    <row r="503" spans="1:12" x14ac:dyDescent="0.25">
      <c r="A503" s="10" t="s">
        <v>722</v>
      </c>
      <c r="B503" s="11" t="s">
        <v>723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</row>
    <row r="504" spans="1:12" x14ac:dyDescent="0.25">
      <c r="A504" s="47" t="s">
        <v>724</v>
      </c>
      <c r="B504" s="48" t="s">
        <v>725</v>
      </c>
      <c r="C504" s="12">
        <v>0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</row>
    <row r="505" spans="1:12" ht="22.5" x14ac:dyDescent="0.25">
      <c r="A505" s="47" t="s">
        <v>726</v>
      </c>
      <c r="B505" s="48" t="s">
        <v>727</v>
      </c>
      <c r="C505" s="12">
        <v>0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</row>
    <row r="506" spans="1:12" x14ac:dyDescent="0.25">
      <c r="A506" s="10">
        <v>5.5</v>
      </c>
      <c r="B506" s="26" t="s">
        <v>728</v>
      </c>
      <c r="C506" s="12">
        <v>0</v>
      </c>
      <c r="D506" s="12">
        <v>0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</row>
    <row r="507" spans="1:12" ht="22.5" x14ac:dyDescent="0.25">
      <c r="A507" s="10" t="s">
        <v>729</v>
      </c>
      <c r="B507" s="11" t="s">
        <v>730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</row>
    <row r="508" spans="1:12" x14ac:dyDescent="0.25">
      <c r="A508" s="47" t="s">
        <v>731</v>
      </c>
      <c r="B508" s="48" t="s">
        <v>732</v>
      </c>
      <c r="C508" s="12">
        <v>0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</row>
    <row r="509" spans="1:12" x14ac:dyDescent="0.25">
      <c r="A509" s="47" t="s">
        <v>733</v>
      </c>
      <c r="B509" s="48" t="s">
        <v>734</v>
      </c>
      <c r="C509" s="12"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</row>
    <row r="510" spans="1:12" x14ac:dyDescent="0.25">
      <c r="A510" s="47" t="s">
        <v>735</v>
      </c>
      <c r="B510" s="48" t="s">
        <v>736</v>
      </c>
      <c r="C510" s="12">
        <v>0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</row>
    <row r="511" spans="1:12" x14ac:dyDescent="0.25">
      <c r="A511" s="47" t="s">
        <v>737</v>
      </c>
      <c r="B511" s="48" t="s">
        <v>738</v>
      </c>
      <c r="C511" s="12">
        <v>0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</row>
    <row r="512" spans="1:12" x14ac:dyDescent="0.25">
      <c r="A512" s="47" t="s">
        <v>739</v>
      </c>
      <c r="B512" s="48" t="s">
        <v>740</v>
      </c>
      <c r="C512" s="12"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</row>
    <row r="513" spans="1:12" x14ac:dyDescent="0.25">
      <c r="A513" s="47" t="s">
        <v>741</v>
      </c>
      <c r="B513" s="48" t="s">
        <v>742</v>
      </c>
      <c r="C513" s="12">
        <v>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</row>
    <row r="514" spans="1:12" x14ac:dyDescent="0.25">
      <c r="A514" s="47" t="s">
        <v>743</v>
      </c>
      <c r="B514" s="48" t="s">
        <v>744</v>
      </c>
      <c r="C514" s="12">
        <v>0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</row>
    <row r="515" spans="1:12" x14ac:dyDescent="0.25">
      <c r="A515" s="47" t="s">
        <v>745</v>
      </c>
      <c r="B515" s="48" t="s">
        <v>746</v>
      </c>
      <c r="C515" s="12">
        <v>0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</row>
    <row r="516" spans="1:12" x14ac:dyDescent="0.25">
      <c r="A516" s="10" t="s">
        <v>747</v>
      </c>
      <c r="B516" s="11" t="s">
        <v>748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</row>
    <row r="517" spans="1:12" x14ac:dyDescent="0.25">
      <c r="A517" s="47" t="s">
        <v>749</v>
      </c>
      <c r="B517" s="48" t="s">
        <v>750</v>
      </c>
      <c r="C517" s="12"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</row>
    <row r="518" spans="1:12" x14ac:dyDescent="0.25">
      <c r="A518" s="47" t="s">
        <v>751</v>
      </c>
      <c r="B518" s="48" t="s">
        <v>752</v>
      </c>
      <c r="C518" s="12">
        <v>0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</row>
    <row r="519" spans="1:12" x14ac:dyDescent="0.25">
      <c r="A519" s="10" t="s">
        <v>753</v>
      </c>
      <c r="B519" s="11" t="s">
        <v>754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</row>
    <row r="520" spans="1:12" x14ac:dyDescent="0.25">
      <c r="A520" s="47" t="s">
        <v>755</v>
      </c>
      <c r="B520" s="48" t="s">
        <v>756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</row>
    <row r="521" spans="1:12" x14ac:dyDescent="0.25">
      <c r="A521" s="47" t="s">
        <v>757</v>
      </c>
      <c r="B521" s="48" t="s">
        <v>758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</row>
    <row r="522" spans="1:12" x14ac:dyDescent="0.25">
      <c r="A522" s="47" t="s">
        <v>759</v>
      </c>
      <c r="B522" s="48" t="s">
        <v>760</v>
      </c>
      <c r="C522" s="12"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</row>
    <row r="523" spans="1:12" ht="22.5" x14ac:dyDescent="0.25">
      <c r="A523" s="47" t="s">
        <v>761</v>
      </c>
      <c r="B523" s="48" t="s">
        <v>762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</row>
    <row r="524" spans="1:12" x14ac:dyDescent="0.25">
      <c r="A524" s="47" t="s">
        <v>763</v>
      </c>
      <c r="B524" s="48" t="s">
        <v>764</v>
      </c>
      <c r="C524" s="12"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</row>
    <row r="525" spans="1:12" ht="22.5" x14ac:dyDescent="0.25">
      <c r="A525" s="10" t="s">
        <v>765</v>
      </c>
      <c r="B525" s="11" t="s">
        <v>766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</row>
    <row r="526" spans="1:12" ht="22.5" x14ac:dyDescent="0.25">
      <c r="A526" s="47" t="s">
        <v>767</v>
      </c>
      <c r="B526" s="48" t="s">
        <v>768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</row>
    <row r="527" spans="1:12" x14ac:dyDescent="0.25">
      <c r="A527" s="10" t="s">
        <v>769</v>
      </c>
      <c r="B527" s="11" t="s">
        <v>770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</row>
    <row r="528" spans="1:12" x14ac:dyDescent="0.25">
      <c r="A528" s="47" t="s">
        <v>771</v>
      </c>
      <c r="B528" s="48" t="s">
        <v>772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</row>
    <row r="529" spans="1:12" x14ac:dyDescent="0.25">
      <c r="A529" s="10" t="s">
        <v>773</v>
      </c>
      <c r="B529" s="11" t="s">
        <v>774</v>
      </c>
      <c r="C529" s="9">
        <v>0</v>
      </c>
      <c r="D529" s="9">
        <v>0</v>
      </c>
      <c r="E529" s="9">
        <f>+E553</f>
        <v>998021.52</v>
      </c>
      <c r="F529" s="9">
        <v>0</v>
      </c>
      <c r="G529" s="9">
        <f>+G553</f>
        <v>998021.52</v>
      </c>
      <c r="H529" s="9">
        <v>0</v>
      </c>
      <c r="I529" s="9">
        <f>+I553</f>
        <v>998021.52</v>
      </c>
      <c r="J529" s="9">
        <v>0</v>
      </c>
      <c r="K529" s="9">
        <f>+K553</f>
        <v>998021.52</v>
      </c>
      <c r="L529" s="9">
        <v>0</v>
      </c>
    </row>
    <row r="530" spans="1:12" x14ac:dyDescent="0.25">
      <c r="A530" s="47" t="s">
        <v>775</v>
      </c>
      <c r="B530" s="48" t="s">
        <v>776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</row>
    <row r="531" spans="1:12" x14ac:dyDescent="0.25">
      <c r="A531" s="47" t="s">
        <v>777</v>
      </c>
      <c r="B531" s="48" t="s">
        <v>778</v>
      </c>
      <c r="C531" s="12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</row>
    <row r="532" spans="1:12" x14ac:dyDescent="0.25">
      <c r="A532" s="47" t="s">
        <v>779</v>
      </c>
      <c r="B532" s="48" t="s">
        <v>780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</row>
    <row r="533" spans="1:12" x14ac:dyDescent="0.25">
      <c r="A533" s="47" t="s">
        <v>781</v>
      </c>
      <c r="B533" s="48" t="s">
        <v>782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</row>
    <row r="534" spans="1:12" x14ac:dyDescent="0.25">
      <c r="A534" s="47" t="s">
        <v>783</v>
      </c>
      <c r="B534" s="48" t="s">
        <v>784</v>
      </c>
      <c r="C534" s="12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</row>
    <row r="535" spans="1:12" x14ac:dyDescent="0.25">
      <c r="A535" s="41"/>
      <c r="B535" s="52"/>
      <c r="C535" s="19"/>
    </row>
    <row r="536" spans="1:12" x14ac:dyDescent="0.25">
      <c r="A536" s="41"/>
      <c r="B536" s="52"/>
    </row>
    <row r="537" spans="1:12" x14ac:dyDescent="0.25">
      <c r="A537" s="41"/>
      <c r="B537" s="52"/>
    </row>
    <row r="538" spans="1:12" x14ac:dyDescent="0.25">
      <c r="A538" s="41"/>
      <c r="B538" s="52"/>
    </row>
    <row r="539" spans="1:12" x14ac:dyDescent="0.25">
      <c r="A539" s="41"/>
      <c r="B539" s="52"/>
    </row>
    <row r="540" spans="1:12" x14ac:dyDescent="0.25">
      <c r="A540" s="41"/>
      <c r="B540" s="52"/>
    </row>
    <row r="541" spans="1:12" ht="15.75" x14ac:dyDescent="0.2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</row>
    <row r="542" spans="1:12" ht="15.75" x14ac:dyDescent="0.25">
      <c r="A542" s="72" t="s">
        <v>0</v>
      </c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</row>
    <row r="543" spans="1:12" ht="15.75" x14ac:dyDescent="0.25">
      <c r="A543" s="73" t="str">
        <f>+A3</f>
        <v>Del 1° de Enero al 30 de Junio de 2021</v>
      </c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</row>
    <row r="544" spans="1:12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 x14ac:dyDescent="0.25">
      <c r="A545" s="74" t="s">
        <v>2</v>
      </c>
      <c r="B545" s="74"/>
      <c r="C545" s="74"/>
      <c r="D545" s="74"/>
      <c r="E545" s="74"/>
      <c r="F545" s="74"/>
      <c r="G545" s="1"/>
      <c r="H545" s="1"/>
      <c r="I545" s="1"/>
      <c r="J545" s="1"/>
      <c r="K545" s="1"/>
      <c r="L545" s="1"/>
    </row>
    <row r="546" spans="1:12" ht="15.75" thickBo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" t="s">
        <v>785</v>
      </c>
    </row>
    <row r="547" spans="1:12" x14ac:dyDescent="0.25">
      <c r="A547" s="75" t="s">
        <v>4</v>
      </c>
      <c r="B547" s="67" t="s">
        <v>5</v>
      </c>
      <c r="C547" s="67" t="s">
        <v>6</v>
      </c>
      <c r="D547" s="67"/>
      <c r="E547" s="67" t="s">
        <v>7</v>
      </c>
      <c r="F547" s="67"/>
      <c r="G547" s="67" t="s">
        <v>8</v>
      </c>
      <c r="H547" s="67"/>
      <c r="I547" s="67" t="s">
        <v>9</v>
      </c>
      <c r="J547" s="67"/>
      <c r="K547" s="67" t="s">
        <v>10</v>
      </c>
      <c r="L547" s="68"/>
    </row>
    <row r="548" spans="1:12" x14ac:dyDescent="0.25">
      <c r="A548" s="76"/>
      <c r="B548" s="78"/>
      <c r="C548" s="69" t="s">
        <v>11</v>
      </c>
      <c r="D548" s="69"/>
      <c r="E548" s="69" t="s">
        <v>12</v>
      </c>
      <c r="F548" s="69"/>
      <c r="G548" s="69" t="s">
        <v>13</v>
      </c>
      <c r="H548" s="69"/>
      <c r="I548" s="69" t="s">
        <v>14</v>
      </c>
      <c r="J548" s="69"/>
      <c r="K548" s="69" t="s">
        <v>15</v>
      </c>
      <c r="L548" s="70"/>
    </row>
    <row r="549" spans="1:12" x14ac:dyDescent="0.25">
      <c r="A549" s="77"/>
      <c r="B549" s="79"/>
      <c r="C549" s="5" t="s">
        <v>16</v>
      </c>
      <c r="D549" s="5" t="s">
        <v>17</v>
      </c>
      <c r="E549" s="5" t="s">
        <v>16</v>
      </c>
      <c r="F549" s="5" t="s">
        <v>17</v>
      </c>
      <c r="G549" s="5" t="s">
        <v>16</v>
      </c>
      <c r="H549" s="5" t="s">
        <v>17</v>
      </c>
      <c r="I549" s="5" t="s">
        <v>16</v>
      </c>
      <c r="J549" s="5" t="s">
        <v>17</v>
      </c>
      <c r="K549" s="5" t="s">
        <v>16</v>
      </c>
      <c r="L549" s="6" t="s">
        <v>17</v>
      </c>
    </row>
    <row r="550" spans="1:12" x14ac:dyDescent="0.25">
      <c r="A550" s="47" t="s">
        <v>786</v>
      </c>
      <c r="B550" s="48" t="s">
        <v>395</v>
      </c>
      <c r="C550" s="12">
        <v>0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</row>
    <row r="551" spans="1:12" x14ac:dyDescent="0.25">
      <c r="A551" s="47" t="s">
        <v>787</v>
      </c>
      <c r="B551" s="48" t="s">
        <v>788</v>
      </c>
      <c r="C551" s="12">
        <v>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</row>
    <row r="552" spans="1:12" x14ac:dyDescent="0.25">
      <c r="A552" s="47" t="s">
        <v>789</v>
      </c>
      <c r="B552" s="48" t="s">
        <v>790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</row>
    <row r="553" spans="1:12" x14ac:dyDescent="0.25">
      <c r="A553" s="47" t="s">
        <v>791</v>
      </c>
      <c r="B553" s="48" t="s">
        <v>792</v>
      </c>
      <c r="C553" s="12">
        <v>0</v>
      </c>
      <c r="D553" s="12">
        <v>0</v>
      </c>
      <c r="E553" s="12">
        <v>998021.52</v>
      </c>
      <c r="F553" s="12">
        <v>0</v>
      </c>
      <c r="G553" s="12">
        <f>+E553</f>
        <v>998021.52</v>
      </c>
      <c r="H553" s="12">
        <v>0</v>
      </c>
      <c r="I553" s="12">
        <f>+G553</f>
        <v>998021.52</v>
      </c>
      <c r="J553" s="12">
        <v>0</v>
      </c>
      <c r="K553" s="12">
        <f>+I553</f>
        <v>998021.52</v>
      </c>
      <c r="L553" s="12">
        <v>0</v>
      </c>
    </row>
    <row r="554" spans="1:12" x14ac:dyDescent="0.25">
      <c r="A554" s="10">
        <v>5.6</v>
      </c>
      <c r="B554" s="26" t="s">
        <v>793</v>
      </c>
      <c r="C554" s="9">
        <v>0</v>
      </c>
      <c r="D554" s="9">
        <v>0</v>
      </c>
      <c r="E554" s="9">
        <f>+E555</f>
        <v>928539.74</v>
      </c>
      <c r="F554" s="9">
        <v>0</v>
      </c>
      <c r="G554" s="9">
        <f>+G555</f>
        <v>928539.74</v>
      </c>
      <c r="H554" s="9">
        <v>0</v>
      </c>
      <c r="I554" s="9">
        <f>+I555</f>
        <v>928539.74</v>
      </c>
      <c r="J554" s="9">
        <v>0</v>
      </c>
      <c r="K554" s="9">
        <f>+K555</f>
        <v>928539.74</v>
      </c>
      <c r="L554" s="9">
        <v>0</v>
      </c>
    </row>
    <row r="555" spans="1:12" x14ac:dyDescent="0.25">
      <c r="A555" s="10" t="s">
        <v>794</v>
      </c>
      <c r="B555" s="11" t="s">
        <v>795</v>
      </c>
      <c r="C555" s="9">
        <v>0</v>
      </c>
      <c r="D555" s="9">
        <v>0</v>
      </c>
      <c r="E555" s="9">
        <f>+E556</f>
        <v>928539.74</v>
      </c>
      <c r="F555" s="9">
        <v>0</v>
      </c>
      <c r="G555" s="9">
        <f>+G556</f>
        <v>928539.74</v>
      </c>
      <c r="H555" s="9">
        <v>0</v>
      </c>
      <c r="I555" s="9">
        <f>+I556</f>
        <v>928539.74</v>
      </c>
      <c r="J555" s="9">
        <v>0</v>
      </c>
      <c r="K555" s="9">
        <f>+K556</f>
        <v>928539.74</v>
      </c>
      <c r="L555" s="9">
        <v>0</v>
      </c>
    </row>
    <row r="556" spans="1:12" x14ac:dyDescent="0.25">
      <c r="A556" s="47" t="s">
        <v>796</v>
      </c>
      <c r="B556" s="48" t="s">
        <v>797</v>
      </c>
      <c r="C556" s="12">
        <v>0</v>
      </c>
      <c r="D556" s="12">
        <v>0</v>
      </c>
      <c r="E556" s="12">
        <f>+I556</f>
        <v>928539.74</v>
      </c>
      <c r="F556" s="12">
        <v>0</v>
      </c>
      <c r="G556" s="12">
        <f>+I556</f>
        <v>928539.74</v>
      </c>
      <c r="H556" s="12">
        <v>0</v>
      </c>
      <c r="I556" s="12">
        <v>928539.74</v>
      </c>
      <c r="J556" s="12">
        <v>0</v>
      </c>
      <c r="K556" s="12">
        <f>+I556</f>
        <v>928539.74</v>
      </c>
      <c r="L556" s="12">
        <v>0</v>
      </c>
    </row>
    <row r="557" spans="1:12" x14ac:dyDescent="0.25">
      <c r="A557" s="10">
        <v>6</v>
      </c>
      <c r="B557" s="26" t="s">
        <v>798</v>
      </c>
      <c r="C557" s="12"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</row>
    <row r="558" spans="1:12" x14ac:dyDescent="0.25">
      <c r="A558" s="10">
        <v>6.1</v>
      </c>
      <c r="B558" s="26" t="s">
        <v>799</v>
      </c>
      <c r="C558" s="12">
        <v>0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</row>
    <row r="559" spans="1:12" x14ac:dyDescent="0.25">
      <c r="A559" s="10" t="s">
        <v>800</v>
      </c>
      <c r="B559" s="26" t="s">
        <v>801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</row>
    <row r="560" spans="1:12" x14ac:dyDescent="0.25">
      <c r="A560" s="10">
        <v>6.3</v>
      </c>
      <c r="B560" s="26" t="s">
        <v>802</v>
      </c>
      <c r="C560" s="12"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</row>
    <row r="561" spans="1:12" x14ac:dyDescent="0.25">
      <c r="A561" s="10">
        <v>7</v>
      </c>
      <c r="B561" s="26" t="s">
        <v>803</v>
      </c>
      <c r="C561" s="9">
        <f>+C562+C569+C576+C603+C583+C606+C611</f>
        <v>4893721.95</v>
      </c>
      <c r="D561" s="9">
        <f>+D562+D569+D576+D603+D583+D606+D611</f>
        <v>4893721.95</v>
      </c>
      <c r="E561" s="12">
        <v>0</v>
      </c>
      <c r="F561" s="12">
        <v>0</v>
      </c>
      <c r="G561" s="9">
        <f>+G562+G569+G576+G603+G583+G606+G611</f>
        <v>4893721.95</v>
      </c>
      <c r="H561" s="9">
        <f>+H562+H569+H576+H603+H583+H606+H611</f>
        <v>4893721.95</v>
      </c>
      <c r="I561" s="12">
        <v>0</v>
      </c>
      <c r="J561" s="12">
        <v>0</v>
      </c>
      <c r="K561" s="9">
        <f>+K562+K569+K576+K603+K583+K606+K611</f>
        <v>4893721.95</v>
      </c>
      <c r="L561" s="9">
        <f>+L562+L569+L576+L603+L583+L606+L611</f>
        <v>4893721.95</v>
      </c>
    </row>
    <row r="562" spans="1:12" x14ac:dyDescent="0.25">
      <c r="A562" s="10">
        <v>7.1</v>
      </c>
      <c r="B562" s="26" t="s">
        <v>804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</row>
    <row r="563" spans="1:12" x14ac:dyDescent="0.25">
      <c r="A563" s="13" t="s">
        <v>805</v>
      </c>
      <c r="B563" s="32" t="s">
        <v>806</v>
      </c>
      <c r="C563" s="12"/>
      <c r="D563" s="12"/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</row>
    <row r="564" spans="1:12" x14ac:dyDescent="0.25">
      <c r="A564" s="13" t="s">
        <v>807</v>
      </c>
      <c r="B564" s="32" t="s">
        <v>808</v>
      </c>
      <c r="C564" s="12"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</row>
    <row r="565" spans="1:12" x14ac:dyDescent="0.25">
      <c r="A565" s="13" t="s">
        <v>809</v>
      </c>
      <c r="B565" s="32" t="s">
        <v>810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</row>
    <row r="566" spans="1:12" ht="22.5" x14ac:dyDescent="0.25">
      <c r="A566" s="13" t="s">
        <v>811</v>
      </c>
      <c r="B566" s="32" t="s">
        <v>812</v>
      </c>
      <c r="C566" s="12"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</row>
    <row r="567" spans="1:12" ht="22.5" x14ac:dyDescent="0.25">
      <c r="A567" s="13" t="s">
        <v>813</v>
      </c>
      <c r="B567" s="32" t="s">
        <v>814</v>
      </c>
      <c r="C567" s="12"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</row>
    <row r="568" spans="1:12" x14ac:dyDescent="0.25">
      <c r="A568" s="13" t="s">
        <v>815</v>
      </c>
      <c r="B568" s="32" t="s">
        <v>816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</row>
    <row r="569" spans="1:12" x14ac:dyDescent="0.25">
      <c r="A569" s="10">
        <v>7.2</v>
      </c>
      <c r="B569" s="26" t="s">
        <v>817</v>
      </c>
      <c r="C569" s="12">
        <v>0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</row>
    <row r="570" spans="1:12" ht="22.5" x14ac:dyDescent="0.25">
      <c r="A570" s="13" t="s">
        <v>818</v>
      </c>
      <c r="B570" s="32" t="s">
        <v>819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</row>
    <row r="571" spans="1:12" ht="22.5" x14ac:dyDescent="0.25">
      <c r="A571" s="13" t="s">
        <v>820</v>
      </c>
      <c r="B571" s="32" t="s">
        <v>821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</row>
    <row r="572" spans="1:12" x14ac:dyDescent="0.25">
      <c r="A572" s="13" t="s">
        <v>822</v>
      </c>
      <c r="B572" s="32" t="s">
        <v>823</v>
      </c>
      <c r="C572" s="12">
        <v>0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</row>
    <row r="573" spans="1:12" ht="22.5" x14ac:dyDescent="0.25">
      <c r="A573" s="13" t="s">
        <v>824</v>
      </c>
      <c r="B573" s="32" t="s">
        <v>825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</row>
    <row r="574" spans="1:12" ht="22.5" x14ac:dyDescent="0.25">
      <c r="A574" s="13" t="s">
        <v>826</v>
      </c>
      <c r="B574" s="32" t="s">
        <v>827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</row>
    <row r="575" spans="1:12" ht="22.5" x14ac:dyDescent="0.25">
      <c r="A575" s="13" t="s">
        <v>828</v>
      </c>
      <c r="B575" s="32" t="s">
        <v>829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</row>
    <row r="576" spans="1:12" x14ac:dyDescent="0.25">
      <c r="A576" s="10">
        <v>7.3</v>
      </c>
      <c r="B576" s="26" t="s">
        <v>830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</row>
    <row r="577" spans="1:12" x14ac:dyDescent="0.25">
      <c r="A577" s="13" t="s">
        <v>831</v>
      </c>
      <c r="B577" s="32" t="s">
        <v>832</v>
      </c>
      <c r="C577" s="12">
        <v>0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</row>
    <row r="578" spans="1:12" x14ac:dyDescent="0.25">
      <c r="A578" s="13" t="s">
        <v>833</v>
      </c>
      <c r="B578" s="32" t="s">
        <v>834</v>
      </c>
      <c r="C578" s="12">
        <v>0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</row>
    <row r="579" spans="1:12" x14ac:dyDescent="0.25">
      <c r="A579" s="13" t="s">
        <v>835</v>
      </c>
      <c r="B579" s="32" t="s">
        <v>836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</row>
    <row r="580" spans="1:12" x14ac:dyDescent="0.25">
      <c r="A580" s="13" t="s">
        <v>837</v>
      </c>
      <c r="B580" s="32" t="s">
        <v>838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</row>
    <row r="581" spans="1:12" ht="22.5" x14ac:dyDescent="0.25">
      <c r="A581" s="13" t="s">
        <v>839</v>
      </c>
      <c r="B581" s="32" t="s">
        <v>840</v>
      </c>
      <c r="C581" s="12">
        <v>0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</row>
    <row r="582" spans="1:12" ht="22.5" x14ac:dyDescent="0.25">
      <c r="A582" s="13" t="s">
        <v>841</v>
      </c>
      <c r="B582" s="32" t="s">
        <v>842</v>
      </c>
      <c r="C582" s="12"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</row>
    <row r="583" spans="1:12" x14ac:dyDescent="0.25">
      <c r="A583" s="10">
        <v>7.4</v>
      </c>
      <c r="B583" s="26" t="s">
        <v>843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</row>
    <row r="584" spans="1:12" x14ac:dyDescent="0.25">
      <c r="A584" s="13" t="s">
        <v>844</v>
      </c>
      <c r="B584" s="32" t="s">
        <v>845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</row>
    <row r="585" spans="1:12" x14ac:dyDescent="0.25">
      <c r="A585" s="13" t="s">
        <v>846</v>
      </c>
      <c r="B585" s="32" t="s">
        <v>847</v>
      </c>
      <c r="C585" s="12"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</row>
    <row r="588" spans="1:12" x14ac:dyDescent="0.25">
      <c r="C588" s="36"/>
    </row>
    <row r="589" spans="1:12" x14ac:dyDescent="0.25">
      <c r="A589" s="25"/>
      <c r="B589" s="53"/>
      <c r="C589" s="22"/>
    </row>
    <row r="590" spans="1:12" x14ac:dyDescent="0.25">
      <c r="A590" s="25"/>
      <c r="B590" s="53"/>
    </row>
    <row r="591" spans="1:12" x14ac:dyDescent="0.25">
      <c r="A591" s="25"/>
      <c r="B591" s="53"/>
    </row>
    <row r="592" spans="1:12" x14ac:dyDescent="0.25">
      <c r="A592" s="25"/>
      <c r="B592" s="53"/>
    </row>
    <row r="593" spans="1:12" x14ac:dyDescent="0.25">
      <c r="A593" s="25"/>
      <c r="B593" s="53"/>
    </row>
    <row r="594" spans="1:12" ht="15.75" x14ac:dyDescent="0.2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</row>
    <row r="595" spans="1:12" ht="15.75" x14ac:dyDescent="0.25">
      <c r="A595" s="72" t="s">
        <v>0</v>
      </c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</row>
    <row r="596" spans="1:12" ht="15.75" x14ac:dyDescent="0.25">
      <c r="A596" s="73" t="str">
        <f>+A3</f>
        <v>Del 1° de Enero al 30 de Junio de 2021</v>
      </c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</row>
    <row r="597" spans="1:12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 x14ac:dyDescent="0.25">
      <c r="A598" s="74" t="s">
        <v>2</v>
      </c>
      <c r="B598" s="74"/>
      <c r="C598" s="74"/>
      <c r="D598" s="74"/>
      <c r="E598" s="74"/>
      <c r="F598" s="74"/>
      <c r="G598" s="1"/>
      <c r="H598" s="1"/>
      <c r="I598" s="1"/>
      <c r="J598" s="1"/>
      <c r="K598" s="1"/>
      <c r="L598" s="1"/>
    </row>
    <row r="599" spans="1:12" ht="15.75" thickBo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" t="s">
        <v>848</v>
      </c>
    </row>
    <row r="600" spans="1:12" x14ac:dyDescent="0.25">
      <c r="A600" s="75" t="s">
        <v>4</v>
      </c>
      <c r="B600" s="67" t="s">
        <v>5</v>
      </c>
      <c r="C600" s="67" t="s">
        <v>6</v>
      </c>
      <c r="D600" s="67"/>
      <c r="E600" s="67" t="s">
        <v>7</v>
      </c>
      <c r="F600" s="67"/>
      <c r="G600" s="67" t="s">
        <v>8</v>
      </c>
      <c r="H600" s="67"/>
      <c r="I600" s="67" t="s">
        <v>9</v>
      </c>
      <c r="J600" s="67"/>
      <c r="K600" s="67" t="s">
        <v>10</v>
      </c>
      <c r="L600" s="68"/>
    </row>
    <row r="601" spans="1:12" x14ac:dyDescent="0.25">
      <c r="A601" s="76"/>
      <c r="B601" s="78"/>
      <c r="C601" s="69" t="s">
        <v>11</v>
      </c>
      <c r="D601" s="69"/>
      <c r="E601" s="69" t="s">
        <v>12</v>
      </c>
      <c r="F601" s="69"/>
      <c r="G601" s="69" t="s">
        <v>13</v>
      </c>
      <c r="H601" s="69"/>
      <c r="I601" s="69" t="s">
        <v>14</v>
      </c>
      <c r="J601" s="69"/>
      <c r="K601" s="69" t="s">
        <v>15</v>
      </c>
      <c r="L601" s="70"/>
    </row>
    <row r="602" spans="1:12" x14ac:dyDescent="0.25">
      <c r="A602" s="77"/>
      <c r="B602" s="79"/>
      <c r="C602" s="5" t="s">
        <v>16</v>
      </c>
      <c r="D602" s="5" t="s">
        <v>17</v>
      </c>
      <c r="E602" s="5" t="s">
        <v>16</v>
      </c>
      <c r="F602" s="5" t="s">
        <v>17</v>
      </c>
      <c r="G602" s="5" t="s">
        <v>16</v>
      </c>
      <c r="H602" s="5" t="s">
        <v>17</v>
      </c>
      <c r="I602" s="5" t="s">
        <v>16</v>
      </c>
      <c r="J602" s="5" t="s">
        <v>17</v>
      </c>
      <c r="K602" s="5" t="s">
        <v>16</v>
      </c>
      <c r="L602" s="6" t="s">
        <v>17</v>
      </c>
    </row>
    <row r="603" spans="1:12" ht="22.5" x14ac:dyDescent="0.25">
      <c r="A603" s="10">
        <v>7.5</v>
      </c>
      <c r="B603" s="26" t="s">
        <v>849</v>
      </c>
      <c r="C603" s="12">
        <v>0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</row>
    <row r="604" spans="1:12" ht="22.5" x14ac:dyDescent="0.25">
      <c r="A604" s="13" t="s">
        <v>850</v>
      </c>
      <c r="B604" s="32" t="s">
        <v>851</v>
      </c>
      <c r="C604" s="12">
        <v>0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</row>
    <row r="605" spans="1:12" ht="22.5" x14ac:dyDescent="0.25">
      <c r="A605" s="13" t="s">
        <v>852</v>
      </c>
      <c r="B605" s="32" t="s">
        <v>853</v>
      </c>
      <c r="C605" s="12">
        <v>0</v>
      </c>
      <c r="D605" s="12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</row>
    <row r="606" spans="1:12" x14ac:dyDescent="0.25">
      <c r="A606" s="10">
        <v>7.6</v>
      </c>
      <c r="B606" s="26" t="s">
        <v>854</v>
      </c>
      <c r="C606" s="9">
        <f>SUM(C607:C610)</f>
        <v>3390562.46</v>
      </c>
      <c r="D606" s="9">
        <f>SUM(D607:D610)</f>
        <v>3390562.46</v>
      </c>
      <c r="E606" s="9">
        <v>0</v>
      </c>
      <c r="F606" s="9">
        <v>0</v>
      </c>
      <c r="G606" s="9">
        <f>SUM(G607:G610)</f>
        <v>3390562.46</v>
      </c>
      <c r="H606" s="9">
        <f>SUM(H607:H610)</f>
        <v>3390562.46</v>
      </c>
      <c r="I606" s="9">
        <v>0</v>
      </c>
      <c r="J606" s="9">
        <v>0</v>
      </c>
      <c r="K606" s="9">
        <f>SUM(K607:K610)</f>
        <v>3390562.46</v>
      </c>
      <c r="L606" s="9">
        <f>SUM(L607:L610)</f>
        <v>3390562.46</v>
      </c>
    </row>
    <row r="607" spans="1:12" x14ac:dyDescent="0.25">
      <c r="A607" s="13" t="s">
        <v>855</v>
      </c>
      <c r="B607" s="32" t="s">
        <v>856</v>
      </c>
      <c r="C607" s="12">
        <v>0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</row>
    <row r="608" spans="1:12" x14ac:dyDescent="0.25">
      <c r="A608" s="13" t="s">
        <v>857</v>
      </c>
      <c r="B608" s="32" t="s">
        <v>858</v>
      </c>
      <c r="C608" s="12">
        <v>0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</row>
    <row r="609" spans="1:12" x14ac:dyDescent="0.25">
      <c r="A609" s="13" t="s">
        <v>859</v>
      </c>
      <c r="B609" s="32" t="s">
        <v>860</v>
      </c>
      <c r="C609" s="12">
        <v>3390562.46</v>
      </c>
      <c r="D609" s="12">
        <v>0</v>
      </c>
      <c r="E609" s="12">
        <v>0</v>
      </c>
      <c r="F609" s="12">
        <v>0</v>
      </c>
      <c r="G609" s="12">
        <v>3390562.46</v>
      </c>
      <c r="H609" s="12">
        <v>0</v>
      </c>
      <c r="I609" s="12">
        <v>0</v>
      </c>
      <c r="J609" s="12">
        <v>0</v>
      </c>
      <c r="K609" s="12">
        <v>3390562.46</v>
      </c>
      <c r="L609" s="12">
        <v>0</v>
      </c>
    </row>
    <row r="610" spans="1:12" x14ac:dyDescent="0.25">
      <c r="A610" s="13" t="s">
        <v>861</v>
      </c>
      <c r="B610" s="32" t="s">
        <v>862</v>
      </c>
      <c r="C610" s="12">
        <v>0</v>
      </c>
      <c r="D610" s="12">
        <v>3390562.46</v>
      </c>
      <c r="E610" s="12">
        <v>0</v>
      </c>
      <c r="F610" s="12">
        <v>0</v>
      </c>
      <c r="G610" s="12">
        <v>0</v>
      </c>
      <c r="H610" s="12">
        <v>3390562.46</v>
      </c>
      <c r="I610" s="12">
        <v>0</v>
      </c>
      <c r="J610" s="12">
        <v>0</v>
      </c>
      <c r="K610" s="12">
        <v>0</v>
      </c>
      <c r="L610" s="12">
        <v>3390562.46</v>
      </c>
    </row>
    <row r="611" spans="1:12" x14ac:dyDescent="0.25">
      <c r="A611" s="10">
        <v>7.7</v>
      </c>
      <c r="B611" s="11" t="s">
        <v>863</v>
      </c>
      <c r="C611" s="9">
        <f>+C612+C613</f>
        <v>1503159.49</v>
      </c>
      <c r="D611" s="9">
        <f>+D612+D613</f>
        <v>1503159.49</v>
      </c>
      <c r="E611" s="9">
        <v>0</v>
      </c>
      <c r="F611" s="9">
        <v>0</v>
      </c>
      <c r="G611" s="9">
        <f>+G612+G613</f>
        <v>1503159.49</v>
      </c>
      <c r="H611" s="9">
        <f>+H612+H613</f>
        <v>1503159.49</v>
      </c>
      <c r="I611" s="9">
        <v>0</v>
      </c>
      <c r="J611" s="9">
        <v>0</v>
      </c>
      <c r="K611" s="9">
        <f>+K612+K613</f>
        <v>1503159.49</v>
      </c>
      <c r="L611" s="9">
        <f>+L612+L613</f>
        <v>1503159.49</v>
      </c>
    </row>
    <row r="612" spans="1:12" x14ac:dyDescent="0.25">
      <c r="A612" s="13" t="s">
        <v>864</v>
      </c>
      <c r="B612" s="32" t="s">
        <v>865</v>
      </c>
      <c r="C612" s="12">
        <v>1503159.49</v>
      </c>
      <c r="D612" s="12">
        <v>0</v>
      </c>
      <c r="E612" s="12">
        <v>0</v>
      </c>
      <c r="F612" s="12">
        <v>0</v>
      </c>
      <c r="G612" s="12">
        <v>1503159.49</v>
      </c>
      <c r="H612" s="12">
        <v>0</v>
      </c>
      <c r="I612" s="12">
        <v>0</v>
      </c>
      <c r="J612" s="12">
        <v>0</v>
      </c>
      <c r="K612" s="12">
        <v>1503159.49</v>
      </c>
      <c r="L612" s="12">
        <v>0</v>
      </c>
    </row>
    <row r="613" spans="1:12" x14ac:dyDescent="0.25">
      <c r="A613" s="13" t="s">
        <v>866</v>
      </c>
      <c r="B613" s="32" t="s">
        <v>867</v>
      </c>
      <c r="C613" s="12">
        <v>0</v>
      </c>
      <c r="D613" s="12">
        <v>1503159.49</v>
      </c>
      <c r="E613" s="12">
        <v>0</v>
      </c>
      <c r="F613" s="12">
        <v>0</v>
      </c>
      <c r="G613" s="12">
        <v>0</v>
      </c>
      <c r="H613" s="12">
        <v>1503159.49</v>
      </c>
      <c r="I613" s="12">
        <v>0</v>
      </c>
      <c r="J613" s="12">
        <v>0</v>
      </c>
      <c r="K613" s="12">
        <v>0</v>
      </c>
      <c r="L613" s="12">
        <v>1503159.49</v>
      </c>
    </row>
    <row r="614" spans="1:12" x14ac:dyDescent="0.25">
      <c r="A614" s="10">
        <v>8</v>
      </c>
      <c r="B614" s="26" t="s">
        <v>868</v>
      </c>
      <c r="C614" s="12">
        <v>0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</row>
    <row r="615" spans="1:12" x14ac:dyDescent="0.25">
      <c r="A615" s="10">
        <v>8.1</v>
      </c>
      <c r="B615" s="26" t="s">
        <v>869</v>
      </c>
      <c r="C615" s="12">
        <v>0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</row>
    <row r="616" spans="1:12" x14ac:dyDescent="0.25">
      <c r="A616" s="13" t="s">
        <v>870</v>
      </c>
      <c r="B616" s="14" t="s">
        <v>871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</row>
    <row r="617" spans="1:12" x14ac:dyDescent="0.25">
      <c r="A617" s="13" t="s">
        <v>872</v>
      </c>
      <c r="B617" s="14" t="s">
        <v>873</v>
      </c>
      <c r="C617" s="12">
        <v>0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</row>
    <row r="618" spans="1:12" x14ac:dyDescent="0.25">
      <c r="A618" s="13" t="s">
        <v>874</v>
      </c>
      <c r="B618" s="14" t="s">
        <v>875</v>
      </c>
      <c r="C618" s="12">
        <v>0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</row>
    <row r="619" spans="1:12" x14ac:dyDescent="0.25">
      <c r="A619" s="13" t="s">
        <v>876</v>
      </c>
      <c r="B619" s="14" t="s">
        <v>877</v>
      </c>
      <c r="C619" s="12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</row>
    <row r="620" spans="1:12" x14ac:dyDescent="0.25">
      <c r="A620" s="13" t="s">
        <v>878</v>
      </c>
      <c r="B620" s="14" t="s">
        <v>879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</row>
    <row r="621" spans="1:12" x14ac:dyDescent="0.25">
      <c r="A621" s="10">
        <v>8.1999999999999993</v>
      </c>
      <c r="B621" s="26" t="s">
        <v>880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</row>
    <row r="622" spans="1:12" x14ac:dyDescent="0.25">
      <c r="A622" s="13" t="s">
        <v>881</v>
      </c>
      <c r="B622" s="14" t="s">
        <v>882</v>
      </c>
      <c r="C622" s="12">
        <v>0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</row>
    <row r="623" spans="1:12" x14ac:dyDescent="0.25">
      <c r="A623" s="13" t="s">
        <v>883</v>
      </c>
      <c r="B623" s="14" t="s">
        <v>884</v>
      </c>
      <c r="C623" s="12">
        <v>0</v>
      </c>
      <c r="D623" s="12">
        <v>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</row>
    <row r="624" spans="1:12" x14ac:dyDescent="0.25">
      <c r="A624" s="13" t="s">
        <v>885</v>
      </c>
      <c r="B624" s="14" t="s">
        <v>886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</row>
    <row r="625" spans="1:14" x14ac:dyDescent="0.25">
      <c r="A625" s="13" t="s">
        <v>887</v>
      </c>
      <c r="B625" s="14" t="s">
        <v>888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</row>
    <row r="626" spans="1:14" x14ac:dyDescent="0.25">
      <c r="A626" s="13" t="s">
        <v>889</v>
      </c>
      <c r="B626" s="14" t="s">
        <v>890</v>
      </c>
      <c r="C626" s="12">
        <v>0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</row>
    <row r="627" spans="1:14" x14ac:dyDescent="0.25">
      <c r="A627" s="13" t="s">
        <v>891</v>
      </c>
      <c r="B627" s="14" t="s">
        <v>892</v>
      </c>
      <c r="C627" s="12">
        <v>0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</row>
    <row r="628" spans="1:14" x14ac:dyDescent="0.25">
      <c r="A628" s="13" t="s">
        <v>893</v>
      </c>
      <c r="B628" s="14" t="s">
        <v>894</v>
      </c>
      <c r="C628" s="12">
        <v>0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</row>
    <row r="629" spans="1:14" x14ac:dyDescent="0.25">
      <c r="A629" s="10">
        <v>9</v>
      </c>
      <c r="B629" s="8" t="s">
        <v>895</v>
      </c>
      <c r="C629" s="12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</row>
    <row r="630" spans="1:14" x14ac:dyDescent="0.25">
      <c r="A630" s="10">
        <v>9.1</v>
      </c>
      <c r="B630" s="8" t="s">
        <v>896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</row>
    <row r="631" spans="1:14" x14ac:dyDescent="0.25">
      <c r="A631" s="10">
        <v>9.1999999999999993</v>
      </c>
      <c r="B631" s="8" t="s">
        <v>897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</row>
    <row r="632" spans="1:14" x14ac:dyDescent="0.25">
      <c r="A632" s="10">
        <v>9.3000000000000007</v>
      </c>
      <c r="B632" s="8" t="s">
        <v>898</v>
      </c>
      <c r="C632" s="12">
        <v>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</row>
    <row r="633" spans="1:14" x14ac:dyDescent="0.25">
      <c r="A633" s="7"/>
      <c r="B633" s="8" t="s">
        <v>899</v>
      </c>
      <c r="C633" s="9">
        <f t="shared" ref="C633:H633" si="39">+C10+C138+C240+C263+C389+C557+C561+C614+C629</f>
        <v>15365685.52</v>
      </c>
      <c r="D633" s="9">
        <f t="shared" si="39"/>
        <v>15365685.52</v>
      </c>
      <c r="E633" s="9">
        <f t="shared" si="39"/>
        <v>18653748.82</v>
      </c>
      <c r="F633" s="9">
        <f t="shared" si="39"/>
        <v>18653748.82</v>
      </c>
      <c r="G633" s="9">
        <f t="shared" si="39"/>
        <v>24602217.029999997</v>
      </c>
      <c r="H633" s="9">
        <f t="shared" si="39"/>
        <v>24602217.029999997</v>
      </c>
      <c r="I633" s="9">
        <f>+I389+I246</f>
        <v>9957385.4800000004</v>
      </c>
      <c r="J633" s="9">
        <f>+J10+J138+J240+J263+J389+J557+J561+J614+J629+J246</f>
        <v>9957385.4800000004</v>
      </c>
      <c r="K633" s="9">
        <f>+K10+K138+K240+K263+K389+K557+K561+K614+K629</f>
        <v>24602217.029999997</v>
      </c>
      <c r="L633" s="9">
        <f>+L10+L138+L240+L263+L389+L557+L561+L614+L629</f>
        <v>24602217.029999997</v>
      </c>
    </row>
    <row r="634" spans="1:14" x14ac:dyDescent="0.25">
      <c r="C634" s="34"/>
      <c r="D634" s="34"/>
      <c r="E634" s="34"/>
      <c r="F634" s="34"/>
      <c r="G634" s="34"/>
      <c r="H634" s="34"/>
      <c r="I634" s="34"/>
      <c r="J634" s="34"/>
      <c r="K634" s="34"/>
      <c r="L634" s="34"/>
    </row>
    <row r="635" spans="1:14" x14ac:dyDescent="0.25">
      <c r="F635" s="34"/>
      <c r="G635" s="34"/>
      <c r="H635" s="34"/>
      <c r="I635" s="34"/>
      <c r="K635" s="34"/>
      <c r="L635" s="34"/>
    </row>
    <row r="636" spans="1:14" x14ac:dyDescent="0.25">
      <c r="A636" s="62" t="s">
        <v>900</v>
      </c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54"/>
      <c r="N636" s="54"/>
    </row>
    <row r="637" spans="1:14" x14ac:dyDescent="0.25">
      <c r="A637" s="55"/>
    </row>
    <row r="638" spans="1:14" ht="15.75" x14ac:dyDescent="0.25">
      <c r="A638" s="63" t="s">
        <v>901</v>
      </c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56"/>
      <c r="N638" s="56"/>
    </row>
    <row r="639" spans="1:14" x14ac:dyDescent="0.25">
      <c r="A639" s="57"/>
      <c r="B639" s="57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</row>
    <row r="640" spans="1:14" x14ac:dyDescent="0.25">
      <c r="A640" s="57"/>
      <c r="B640" s="57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</row>
    <row r="641" spans="1:14" ht="15" customHeight="1" x14ac:dyDescent="0.25">
      <c r="A641" s="64" t="s">
        <v>902</v>
      </c>
      <c r="B641" s="64"/>
      <c r="C641" s="64"/>
      <c r="D641" s="57"/>
      <c r="E641" s="58"/>
      <c r="F641" s="58"/>
      <c r="G641" s="58"/>
      <c r="H641" s="65" t="s">
        <v>903</v>
      </c>
      <c r="I641" s="65"/>
      <c r="J641" s="65"/>
      <c r="K641" s="65"/>
      <c r="L641" s="65"/>
      <c r="M641" s="58"/>
      <c r="N641" s="58"/>
    </row>
    <row r="643" spans="1:14" x14ac:dyDescent="0.25">
      <c r="B643" t="s">
        <v>904</v>
      </c>
      <c r="H643" s="61" t="s">
        <v>905</v>
      </c>
      <c r="I643" s="61"/>
      <c r="J643" s="61"/>
      <c r="K643" s="61"/>
      <c r="L643" s="61"/>
    </row>
    <row r="644" spans="1:14" x14ac:dyDescent="0.25">
      <c r="B644" s="59" t="s">
        <v>906</v>
      </c>
      <c r="C644" s="60"/>
      <c r="D644" s="60"/>
      <c r="E644" s="60"/>
      <c r="F644" s="60"/>
      <c r="G644" s="60"/>
      <c r="H644" s="66" t="s">
        <v>907</v>
      </c>
      <c r="I644" s="66"/>
      <c r="J644" s="66"/>
      <c r="K644" s="66"/>
      <c r="L644" s="66"/>
    </row>
    <row r="645" spans="1:14" x14ac:dyDescent="0.25">
      <c r="A645" s="61"/>
      <c r="B645" s="61"/>
      <c r="C645" s="61"/>
      <c r="H645" s="61"/>
      <c r="I645" s="61"/>
      <c r="J645" s="61"/>
      <c r="K645" s="61"/>
      <c r="L645" s="61"/>
    </row>
  </sheetData>
  <mergeCells count="205">
    <mergeCell ref="C8:D8"/>
    <mergeCell ref="E8:F8"/>
    <mergeCell ref="G8:H8"/>
    <mergeCell ref="I8:J8"/>
    <mergeCell ref="K8:L8"/>
    <mergeCell ref="A56:L56"/>
    <mergeCell ref="A2:L2"/>
    <mergeCell ref="A3:L3"/>
    <mergeCell ref="A5:F5"/>
    <mergeCell ref="A7:A9"/>
    <mergeCell ref="B7:B9"/>
    <mergeCell ref="C7:D7"/>
    <mergeCell ref="E7:F7"/>
    <mergeCell ref="G7:H7"/>
    <mergeCell ref="I7:J7"/>
    <mergeCell ref="K7:L7"/>
    <mergeCell ref="E62:F62"/>
    <mergeCell ref="G62:H62"/>
    <mergeCell ref="I62:J62"/>
    <mergeCell ref="K62:L62"/>
    <mergeCell ref="A113:L113"/>
    <mergeCell ref="A114:L114"/>
    <mergeCell ref="A57:L57"/>
    <mergeCell ref="A59:F59"/>
    <mergeCell ref="A61:A63"/>
    <mergeCell ref="B61:B63"/>
    <mergeCell ref="C61:D61"/>
    <mergeCell ref="E61:F61"/>
    <mergeCell ref="G61:H61"/>
    <mergeCell ref="I61:J61"/>
    <mergeCell ref="K61:L61"/>
    <mergeCell ref="C62:D62"/>
    <mergeCell ref="I118:J118"/>
    <mergeCell ref="K118:L118"/>
    <mergeCell ref="C119:D119"/>
    <mergeCell ref="E119:F119"/>
    <mergeCell ref="G119:H119"/>
    <mergeCell ref="I119:J119"/>
    <mergeCell ref="K119:L119"/>
    <mergeCell ref="A116:F116"/>
    <mergeCell ref="A118:A120"/>
    <mergeCell ref="B118:B120"/>
    <mergeCell ref="C118:D118"/>
    <mergeCell ref="E118:F118"/>
    <mergeCell ref="G118:H118"/>
    <mergeCell ref="K172:L172"/>
    <mergeCell ref="C173:D173"/>
    <mergeCell ref="E173:F173"/>
    <mergeCell ref="G173:H173"/>
    <mergeCell ref="I173:J173"/>
    <mergeCell ref="K173:L173"/>
    <mergeCell ref="A166:L166"/>
    <mergeCell ref="A167:L167"/>
    <mergeCell ref="A168:L168"/>
    <mergeCell ref="A170:F170"/>
    <mergeCell ref="A172:A174"/>
    <mergeCell ref="B172:B174"/>
    <mergeCell ref="C172:D172"/>
    <mergeCell ref="E172:F172"/>
    <mergeCell ref="G172:H172"/>
    <mergeCell ref="I172:J172"/>
    <mergeCell ref="K228:L228"/>
    <mergeCell ref="C229:D229"/>
    <mergeCell ref="E229:F229"/>
    <mergeCell ref="G229:H229"/>
    <mergeCell ref="I229:J229"/>
    <mergeCell ref="K229:L229"/>
    <mergeCell ref="A222:L222"/>
    <mergeCell ref="A223:L223"/>
    <mergeCell ref="A224:L224"/>
    <mergeCell ref="A226:F226"/>
    <mergeCell ref="A228:A230"/>
    <mergeCell ref="B228:B230"/>
    <mergeCell ref="C228:D228"/>
    <mergeCell ref="E228:F228"/>
    <mergeCell ref="G228:H228"/>
    <mergeCell ref="I228:J228"/>
    <mergeCell ref="A278:L278"/>
    <mergeCell ref="A279:L279"/>
    <mergeCell ref="A280:L280"/>
    <mergeCell ref="A282:F282"/>
    <mergeCell ref="A284:A286"/>
    <mergeCell ref="B284:B286"/>
    <mergeCell ref="C284:D284"/>
    <mergeCell ref="E284:F284"/>
    <mergeCell ref="G284:H284"/>
    <mergeCell ref="I284:J284"/>
    <mergeCell ref="A315:A316"/>
    <mergeCell ref="A317:A318"/>
    <mergeCell ref="A319:A320"/>
    <mergeCell ref="A321:A322"/>
    <mergeCell ref="A323:A324"/>
    <mergeCell ref="A328:L328"/>
    <mergeCell ref="K284:L284"/>
    <mergeCell ref="C285:D285"/>
    <mergeCell ref="E285:F285"/>
    <mergeCell ref="G285:H285"/>
    <mergeCell ref="I285:J285"/>
    <mergeCell ref="K285:L285"/>
    <mergeCell ref="A329:L329"/>
    <mergeCell ref="A330:L330"/>
    <mergeCell ref="A332:F332"/>
    <mergeCell ref="A334:A336"/>
    <mergeCell ref="B334:B336"/>
    <mergeCell ref="C334:D334"/>
    <mergeCell ref="E334:F334"/>
    <mergeCell ref="G334:H334"/>
    <mergeCell ref="I334:J334"/>
    <mergeCell ref="K334:L334"/>
    <mergeCell ref="A339:A340"/>
    <mergeCell ref="A341:A342"/>
    <mergeCell ref="A343:A344"/>
    <mergeCell ref="A375:L375"/>
    <mergeCell ref="A376:L376"/>
    <mergeCell ref="A378:F378"/>
    <mergeCell ref="C335:D335"/>
    <mergeCell ref="E335:F335"/>
    <mergeCell ref="G335:H335"/>
    <mergeCell ref="I335:J335"/>
    <mergeCell ref="K335:L335"/>
    <mergeCell ref="A337:A338"/>
    <mergeCell ref="K380:L380"/>
    <mergeCell ref="C381:D381"/>
    <mergeCell ref="E381:F381"/>
    <mergeCell ref="G381:H381"/>
    <mergeCell ref="I381:J381"/>
    <mergeCell ref="K381:L381"/>
    <mergeCell ref="A380:A382"/>
    <mergeCell ref="B380:B382"/>
    <mergeCell ref="C380:D380"/>
    <mergeCell ref="E380:F380"/>
    <mergeCell ref="G380:H380"/>
    <mergeCell ref="I380:J380"/>
    <mergeCell ref="K437:L437"/>
    <mergeCell ref="C438:D438"/>
    <mergeCell ref="E438:F438"/>
    <mergeCell ref="G438:H438"/>
    <mergeCell ref="I438:J438"/>
    <mergeCell ref="K438:L438"/>
    <mergeCell ref="A431:L431"/>
    <mergeCell ref="A432:L432"/>
    <mergeCell ref="A433:L433"/>
    <mergeCell ref="A435:F435"/>
    <mergeCell ref="A437:A439"/>
    <mergeCell ref="B437:B439"/>
    <mergeCell ref="C437:D437"/>
    <mergeCell ref="E437:F437"/>
    <mergeCell ref="G437:H437"/>
    <mergeCell ref="I437:J437"/>
    <mergeCell ref="K492:L492"/>
    <mergeCell ref="C493:D493"/>
    <mergeCell ref="E493:F493"/>
    <mergeCell ref="G493:H493"/>
    <mergeCell ref="I493:J493"/>
    <mergeCell ref="K493:L493"/>
    <mergeCell ref="A478:A479"/>
    <mergeCell ref="A487:L487"/>
    <mergeCell ref="A488:L488"/>
    <mergeCell ref="A490:F490"/>
    <mergeCell ref="A492:A494"/>
    <mergeCell ref="B492:B494"/>
    <mergeCell ref="C492:D492"/>
    <mergeCell ref="E492:F492"/>
    <mergeCell ref="G492:H492"/>
    <mergeCell ref="I492:J492"/>
    <mergeCell ref="K547:L547"/>
    <mergeCell ref="C548:D548"/>
    <mergeCell ref="E548:F548"/>
    <mergeCell ref="G548:H548"/>
    <mergeCell ref="I548:J548"/>
    <mergeCell ref="K548:L548"/>
    <mergeCell ref="A541:L541"/>
    <mergeCell ref="A542:L542"/>
    <mergeCell ref="A543:L543"/>
    <mergeCell ref="A545:F545"/>
    <mergeCell ref="A547:A549"/>
    <mergeCell ref="B547:B549"/>
    <mergeCell ref="C547:D547"/>
    <mergeCell ref="E547:F547"/>
    <mergeCell ref="G547:H547"/>
    <mergeCell ref="I547:J547"/>
    <mergeCell ref="A594:L594"/>
    <mergeCell ref="A595:L595"/>
    <mergeCell ref="A596:L596"/>
    <mergeCell ref="A598:F598"/>
    <mergeCell ref="A600:A602"/>
    <mergeCell ref="B600:B602"/>
    <mergeCell ref="C600:D600"/>
    <mergeCell ref="E600:F600"/>
    <mergeCell ref="G600:H600"/>
    <mergeCell ref="I600:J600"/>
    <mergeCell ref="A645:C645"/>
    <mergeCell ref="H645:L645"/>
    <mergeCell ref="A636:L636"/>
    <mergeCell ref="A638:L638"/>
    <mergeCell ref="A641:C641"/>
    <mergeCell ref="H641:L641"/>
    <mergeCell ref="H643:L643"/>
    <mergeCell ref="H644:L644"/>
    <mergeCell ref="K600:L600"/>
    <mergeCell ref="C601:D601"/>
    <mergeCell ref="E601:F601"/>
    <mergeCell ref="G601:H601"/>
    <mergeCell ref="I601:J601"/>
    <mergeCell ref="K601:L601"/>
  </mergeCells>
  <pageMargins left="0.27559055118110237" right="0.15748031496062992" top="0" bottom="0.15748031496062992" header="0" footer="0.1574803149606299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Hpi3</cp:lastModifiedBy>
  <cp:lastPrinted>2021-07-22T17:41:42Z</cp:lastPrinted>
  <dcterms:created xsi:type="dcterms:W3CDTF">2021-07-22T17:41:27Z</dcterms:created>
  <dcterms:modified xsi:type="dcterms:W3CDTF">2021-10-01T20:52:39Z</dcterms:modified>
</cp:coreProperties>
</file>